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Grades" sheetId="1" r:id="rId1"/>
    <sheet name="Destination" sheetId="2" r:id="rId2"/>
    <sheet name="Exporter" sheetId="3" r:id="rId3"/>
    <sheet name="Trend" sheetId="4" r:id="rId4"/>
    <sheet name="Buyers" sheetId="5" r:id="rId5"/>
  </sheets>
  <definedNames/>
  <calcPr fullCalcOnLoad="1"/>
</workbook>
</file>

<file path=xl/sharedStrings.xml><?xml version="1.0" encoding="utf-8"?>
<sst xmlns="http://schemas.openxmlformats.org/spreadsheetml/2006/main" count="315" uniqueCount="293">
  <si>
    <t>BHP 1199</t>
  </si>
  <si>
    <t>Bugisu A</t>
  </si>
  <si>
    <t>Bugisu A+</t>
  </si>
  <si>
    <t>Bugisu AA</t>
  </si>
  <si>
    <t>Bugisu AB</t>
  </si>
  <si>
    <t>BUgisu C</t>
  </si>
  <si>
    <t>BUgisu C/PB</t>
  </si>
  <si>
    <t>Bugisu PB</t>
  </si>
  <si>
    <t>Drugar</t>
  </si>
  <si>
    <t>Organic Bugisu</t>
  </si>
  <si>
    <t>Screen 12</t>
  </si>
  <si>
    <t>Screen 12 Organic</t>
  </si>
  <si>
    <t>SCREEN 13</t>
  </si>
  <si>
    <t>SCREEN 14</t>
  </si>
  <si>
    <t>Screen 15</t>
  </si>
  <si>
    <t>Screen 17</t>
  </si>
  <si>
    <t>Screen 18</t>
  </si>
  <si>
    <t>Wugar</t>
  </si>
  <si>
    <t>Drugar Fair Trade</t>
  </si>
  <si>
    <t>Grand Total</t>
  </si>
  <si>
    <t>Other Robustas</t>
  </si>
  <si>
    <t xml:space="preserve"> </t>
  </si>
  <si>
    <t>Other Arabicas</t>
  </si>
  <si>
    <t>Total Robusta</t>
  </si>
  <si>
    <t>Total Arabica</t>
  </si>
  <si>
    <t>Grade</t>
  </si>
  <si>
    <t>Quantity (60kg bags)</t>
  </si>
  <si>
    <t>Value(US$)</t>
  </si>
  <si>
    <t xml:space="preserve">  </t>
  </si>
  <si>
    <t>Arabica</t>
  </si>
  <si>
    <t>Robusta</t>
  </si>
  <si>
    <t>Albania</t>
  </si>
  <si>
    <t>Algeria</t>
  </si>
  <si>
    <t>Armenia</t>
  </si>
  <si>
    <t>Australia</t>
  </si>
  <si>
    <t>Belgium</t>
  </si>
  <si>
    <t>Canada</t>
  </si>
  <si>
    <t>Cape Verde</t>
  </si>
  <si>
    <t>China</t>
  </si>
  <si>
    <t>Croatia</t>
  </si>
  <si>
    <t>Czech Republic</t>
  </si>
  <si>
    <t>Denmark</t>
  </si>
  <si>
    <t>Ecuador</t>
  </si>
  <si>
    <t>Egypt</t>
  </si>
  <si>
    <t>Estonia</t>
  </si>
  <si>
    <t>Finland</t>
  </si>
  <si>
    <t>France</t>
  </si>
  <si>
    <t>Georgia</t>
  </si>
  <si>
    <t>Germany</t>
  </si>
  <si>
    <t>Greece</t>
  </si>
  <si>
    <t>India</t>
  </si>
  <si>
    <t>Iran</t>
  </si>
  <si>
    <t>Israel</t>
  </si>
  <si>
    <t>Italy</t>
  </si>
  <si>
    <t>Japan</t>
  </si>
  <si>
    <t>Jersey</t>
  </si>
  <si>
    <t>Jordan</t>
  </si>
  <si>
    <t>Kenya</t>
  </si>
  <si>
    <t>Lativia</t>
  </si>
  <si>
    <t>Lebanon</t>
  </si>
  <si>
    <t>Libya</t>
  </si>
  <si>
    <t>Madagscar</t>
  </si>
  <si>
    <t>Mexico</t>
  </si>
  <si>
    <t>Morocco</t>
  </si>
  <si>
    <t>Netherlands</t>
  </si>
  <si>
    <t>New Zealand</t>
  </si>
  <si>
    <t>Poland</t>
  </si>
  <si>
    <t>Portugal</t>
  </si>
  <si>
    <t>Qatar</t>
  </si>
  <si>
    <t>Romania</t>
  </si>
  <si>
    <t>Russia</t>
  </si>
  <si>
    <t>Saudi Arabia</t>
  </si>
  <si>
    <t>Singapore</t>
  </si>
  <si>
    <t>Slovenia</t>
  </si>
  <si>
    <t>Somalia</t>
  </si>
  <si>
    <t>South Africa</t>
  </si>
  <si>
    <t>South Korea</t>
  </si>
  <si>
    <t>Spain</t>
  </si>
  <si>
    <t>Sudan</t>
  </si>
  <si>
    <t>Sweden</t>
  </si>
  <si>
    <t>Switzerland</t>
  </si>
  <si>
    <t>Syria</t>
  </si>
  <si>
    <t>Taiwan</t>
  </si>
  <si>
    <t>Tanzania</t>
  </si>
  <si>
    <t>Tunisia</t>
  </si>
  <si>
    <t>Turkey</t>
  </si>
  <si>
    <t>United Arab Emirates</t>
  </si>
  <si>
    <t>United Kingdom</t>
  </si>
  <si>
    <t>USA</t>
  </si>
  <si>
    <t>Vietnam</t>
  </si>
  <si>
    <t>Country</t>
  </si>
  <si>
    <t>%age market share</t>
  </si>
  <si>
    <t>Cummulative</t>
  </si>
  <si>
    <t>No</t>
  </si>
  <si>
    <t>ABBARCI INDUSTRIES LIMITED</t>
  </si>
  <si>
    <t>AGRI EVOLVE</t>
  </si>
  <si>
    <t>ALHARTY ORGANIC FARMS LIMITED</t>
  </si>
  <si>
    <t>ALVI COFFEE LTD</t>
  </si>
  <si>
    <t>ANDERSON INVESTMENTS LTD</t>
  </si>
  <si>
    <t>ANKOLE COFFEE PRODUCERS COOP UNION LTD</t>
  </si>
  <si>
    <t>ARABKU EXPORT TRADING LLC</t>
  </si>
  <si>
    <t>B&amp;S GROUP</t>
  </si>
  <si>
    <t>BAKHSONS TRADING CO. (U) LTD</t>
  </si>
  <si>
    <t>BAKWANYE TRADING  CO. LTD</t>
  </si>
  <si>
    <t>BANYANKOLE COFFEE SERVICES</t>
  </si>
  <si>
    <t>BARIGUNA COFFEE LTD</t>
  </si>
  <si>
    <t>BESMARK COFFEE COMPANY LIMITED</t>
  </si>
  <si>
    <t>BOWI LOGISTICS LTD</t>
  </si>
  <si>
    <t>BRECOFF INTERNATIONAL COMPANY LTD</t>
  </si>
  <si>
    <t>BROS COFFEE (U) LTD</t>
  </si>
  <si>
    <t>BUFUMBO ORGANIC FARMERS ASSOCIATION</t>
  </si>
  <si>
    <t>BUGISU COOP UNION LTD</t>
  </si>
  <si>
    <t>BUKONZO JOINT CO-OPERATIVE UNION LTD</t>
  </si>
  <si>
    <t>BUKONZO ORGANIC FARMERS COOPERATIVE UNION</t>
  </si>
  <si>
    <t>BUTTA FARMERS CO-OPERATIVE SOCIETY LIMITED</t>
  </si>
  <si>
    <t>CARICO CAFÉ CONNOISSEUR LIMITED</t>
  </si>
  <si>
    <t>CENTRAL COFFEE FARMERS ASSOCIATION</t>
  </si>
  <si>
    <t>CHANZO COFFEE LTD</t>
  </si>
  <si>
    <t>CLARKE FARM LTD</t>
  </si>
  <si>
    <t>COFFEE WORLD LTD</t>
  </si>
  <si>
    <t>COMMODITY SOLUTIONS (U) LTD</t>
  </si>
  <si>
    <t>DARLEY INVESTMENTS LTD</t>
  </si>
  <si>
    <t>DISCOVERY TRADING LIMITED</t>
  </si>
  <si>
    <t>EXPORT TRADING COMPANY (U) LTD</t>
  </si>
  <si>
    <t>FAIRLOP GLOBAL COMMODITIES LTD</t>
  </si>
  <si>
    <t>FRIENDS OF MOTHERS INITIATIVE LTD</t>
  </si>
  <si>
    <t>FUNZO COFFEE (U) LTD</t>
  </si>
  <si>
    <t>GERUGA EXPORT LIMITED</t>
  </si>
  <si>
    <t>GISHA COFFEE LTD</t>
  </si>
  <si>
    <t>GMK COFFEE LIMITED</t>
  </si>
  <si>
    <t>GRADE A INVESTMENTS LTD</t>
  </si>
  <si>
    <t>GRAINPULSE LTD</t>
  </si>
  <si>
    <t>GREAT HABIB WORLD COFFEE LTD</t>
  </si>
  <si>
    <t>GREAT LAKES COFFEE COMPANY LTD</t>
  </si>
  <si>
    <t>HERMES COFFEE FACTORY LTD</t>
  </si>
  <si>
    <t>IBERO (U) LTD</t>
  </si>
  <si>
    <t>IDEAL QUALITY COMMODITIES LTD</t>
  </si>
  <si>
    <t>INTOUCH TRADING LTD</t>
  </si>
  <si>
    <t xml:space="preserve">ISHAKA QUALITY COMMODITIES LTD </t>
  </si>
  <si>
    <t>JBER COFFEE LTD</t>
  </si>
  <si>
    <t>JENGA COFFEE</t>
  </si>
  <si>
    <t>JKCC GENERAL SUPPLIES LTD</t>
  </si>
  <si>
    <t>KAMPALA DOMESTIC STORE LTD</t>
  </si>
  <si>
    <t>KARAZ COFFEE FACTORY</t>
  </si>
  <si>
    <t>KASAALI FARMERS' COOPERATIVE SOCIETY LTD</t>
  </si>
  <si>
    <t>KAWACOM (U) LTD</t>
  </si>
  <si>
    <t>KAWERI COFFEE PLANTATION</t>
  </si>
  <si>
    <t>KAYUNGA NILE COFFEE FARMER'S CO-OPERATIVE SOCIETY LTD</t>
  </si>
  <si>
    <t>KIBINGE COFFEE FARMERS' COOP SOC LTD</t>
  </si>
  <si>
    <t>KWEZI COFFEE LIMITED</t>
  </si>
  <si>
    <t>LOUIS DREYFUS COMPANY (U) LTD</t>
  </si>
  <si>
    <t>LUSHA EXPORTS LTD</t>
  </si>
  <si>
    <t>MBALE IMPORTERS &amp; EXPORTERS LTD</t>
  </si>
  <si>
    <t>MOUNT ELGON COFFEE &amp; HONEY COOPERATIVE</t>
  </si>
  <si>
    <t>MOUNTAIN HARVEST SMC LIMITED</t>
  </si>
  <si>
    <t>MT ELGON AGROFORESTRY COMMUNITIES</t>
  </si>
  <si>
    <t>MULEMBE KAFFEE SMC COMPANY LIMITED</t>
  </si>
  <si>
    <t>NAKANA COFFEE FACTORY LTD</t>
  </si>
  <si>
    <t>NEW BUKUMBI COFFEE PROCESSORS LIMITED</t>
  </si>
  <si>
    <t>NOBLE COMMODITIES (U) LTD</t>
  </si>
  <si>
    <t>NUCAFE</t>
  </si>
  <si>
    <t>OLAM UGANDA LTD</t>
  </si>
  <si>
    <t>OMADIL COFFEE TRADERS LTD</t>
  </si>
  <si>
    <t>ORAH IMPEX (U) LIMITED</t>
  </si>
  <si>
    <t>PERCEPTION SOLUTION LTD</t>
  </si>
  <si>
    <t>PRIME AFRICAN COFFEE INITIATIVE</t>
  </si>
  <si>
    <t>REZLEX INVESTMENT LTD</t>
  </si>
  <si>
    <t>ROBUST COMMODITIES UGANDA LIMITED</t>
  </si>
  <si>
    <t>RUBANGA COOPERATIVE SOCIETY LTD</t>
  </si>
  <si>
    <t>RWANDARO COFFEE FARMERS COOPERATIVE LTD</t>
  </si>
  <si>
    <t>SENA INDO UGANDA LIMITED</t>
  </si>
  <si>
    <t>SETH &amp; CUSHMAN MARKET TRADERS LIMITED</t>
  </si>
  <si>
    <t>SUKUMA COMMODITIES LIMITED</t>
  </si>
  <si>
    <t>SUPERBIA INTERNATIONAL COFFEE TRADE LTD</t>
  </si>
  <si>
    <t>TATA UGANDA LMITED</t>
  </si>
  <si>
    <t>THE COFFEE GARDENS LIMITED</t>
  </si>
  <si>
    <t>THE EDGE TRADING (U) LTD</t>
  </si>
  <si>
    <t>TOTONGI COFFEE CO. LTD</t>
  </si>
  <si>
    <t>TOUTON UGANDA LIMITED</t>
  </si>
  <si>
    <t>TWO RIVERS INVESTMENTS GROUP LTD</t>
  </si>
  <si>
    <t>UGACOF  (U) LTD</t>
  </si>
  <si>
    <t>UGANDA TEA CORPORATION LTD</t>
  </si>
  <si>
    <t>UNITED ORGANIC COFFEE GROWERS LIMITED</t>
  </si>
  <si>
    <t>UTAMTSI GMBH UGANDA</t>
  </si>
  <si>
    <t>XAG COFFEE EXPORTERS</t>
  </si>
  <si>
    <t>ZIGOTI COFFEE WORKS LTD</t>
  </si>
  <si>
    <t>ZOMBO COFFEE PARTNERS LIMITED</t>
  </si>
  <si>
    <t>ZUKUKA BORA COFFEE COMPANY</t>
  </si>
  <si>
    <t>Exporter</t>
  </si>
  <si>
    <t>May</t>
  </si>
  <si>
    <t>Quantity</t>
  </si>
  <si>
    <t>Value</t>
  </si>
  <si>
    <t xml:space="preserve">                           Robusta</t>
  </si>
  <si>
    <t xml:space="preserve">                        Arabica</t>
  </si>
  <si>
    <t xml:space="preserve">                         Total</t>
  </si>
  <si>
    <t>Month</t>
  </si>
  <si>
    <t>ALDWAMI CO</t>
  </si>
  <si>
    <t>ALHARAMAIN</t>
  </si>
  <si>
    <t>ALMATHAHIB</t>
  </si>
  <si>
    <t>ALOIS DALLMAYR</t>
  </si>
  <si>
    <t>ALTASHEEL IMPORT &amp; EXPORT</t>
  </si>
  <si>
    <t>AMERICAN COFFEE</t>
  </si>
  <si>
    <t>BERCHER COFFEE CONSULTING</t>
  </si>
  <si>
    <t>BERNHARD ROTHFOS</t>
  </si>
  <si>
    <t>BIJDENDIJK</t>
  </si>
  <si>
    <t>CCL PRODUCTS</t>
  </si>
  <si>
    <t>COFFTEA (SUDAN)</t>
  </si>
  <si>
    <t>DEK BERLIN</t>
  </si>
  <si>
    <t>DLF FOR COMPLETE SOLUTION</t>
  </si>
  <si>
    <t>ECOM AGRO INDUSTRIALIST</t>
  </si>
  <si>
    <t>ELDEGYLA</t>
  </si>
  <si>
    <t>EUROCAF SAS</t>
  </si>
  <si>
    <t>FOOD &amp; SPICES</t>
  </si>
  <si>
    <t>GRB</t>
  </si>
  <si>
    <t>HAFCO TRADING</t>
  </si>
  <si>
    <t>HAMBURG COFFEE</t>
  </si>
  <si>
    <t>IBERICAFE IMPORT S.L</t>
  </si>
  <si>
    <t>ICONA CAFÉ</t>
  </si>
  <si>
    <t>II POLO DEL CAFFEE</t>
  </si>
  <si>
    <t>JACOBS DOUWE EGBERTS</t>
  </si>
  <si>
    <t>KONINKLIJKE DOUWE</t>
  </si>
  <si>
    <t>LANCO</t>
  </si>
  <si>
    <t>LOUIS DREYFUS</t>
  </si>
  <si>
    <t>LUIGI LAVAZZA</t>
  </si>
  <si>
    <t>NARASUS</t>
  </si>
  <si>
    <t>NKG BERO ITALIA</t>
  </si>
  <si>
    <t>NV GROUP SOPEX</t>
  </si>
  <si>
    <t>OLAM INTERNATIONAL</t>
  </si>
  <si>
    <t>PACORINI SILOCAF</t>
  </si>
  <si>
    <t>SARL SODPLUS</t>
  </si>
  <si>
    <t>SLN COFFEE LTD</t>
  </si>
  <si>
    <t>SMART SQUARE</t>
  </si>
  <si>
    <t>STE HABYCAF S.A</t>
  </si>
  <si>
    <t>STRAUSS</t>
  </si>
  <si>
    <t>SUCAFINA</t>
  </si>
  <si>
    <t>SUCDEN COFFEE</t>
  </si>
  <si>
    <t>TATA COFFEE LTD</t>
  </si>
  <si>
    <t>TERRACORE</t>
  </si>
  <si>
    <t>TOUTON GENEVE</t>
  </si>
  <si>
    <t>TRANSGO</t>
  </si>
  <si>
    <t>TROPICAL GMBH</t>
  </si>
  <si>
    <t>VAYHAN COFFEE INDIA</t>
  </si>
  <si>
    <t>VIDYA HERBS</t>
  </si>
  <si>
    <t>VOLCAFE</t>
  </si>
  <si>
    <t>WALTER MATTER</t>
  </si>
  <si>
    <t>Others</t>
  </si>
  <si>
    <t>%age share (Quantity)</t>
  </si>
  <si>
    <t>%age share(Value)</t>
  </si>
  <si>
    <t>Unit value(US$/kg)</t>
  </si>
  <si>
    <t>Uganda's coffee exports by grade for Financial Year 2022/23</t>
  </si>
  <si>
    <t>Organic Robusta</t>
  </si>
  <si>
    <t>Washed Robusta</t>
  </si>
  <si>
    <t>Screen 18 Fair Trade</t>
  </si>
  <si>
    <t>Screen 18 Organic</t>
  </si>
  <si>
    <t>Screen 15 Organic</t>
  </si>
  <si>
    <t>Screen  15 Fair Trade</t>
  </si>
  <si>
    <t>Screen 14 Fair Trade</t>
  </si>
  <si>
    <t>Organic Okoro</t>
  </si>
  <si>
    <t>Organic Wugar</t>
  </si>
  <si>
    <t>Organic Drugar</t>
  </si>
  <si>
    <t>Sustainable Arabica Fully Washed Sipi Falls</t>
  </si>
  <si>
    <t>Mt. Elgon A+</t>
  </si>
  <si>
    <t>Mt. Elgon AA</t>
  </si>
  <si>
    <t>Mt. Elgon AB</t>
  </si>
  <si>
    <t>Mt. Elgon CP/B</t>
  </si>
  <si>
    <t>Mt. Elgon PB</t>
  </si>
  <si>
    <t>Mt. Elgon A</t>
  </si>
  <si>
    <t>Mt. Elgon B</t>
  </si>
  <si>
    <t>Okoro CP/B</t>
  </si>
  <si>
    <t>Rwenzori AA</t>
  </si>
  <si>
    <t>Rwenzori A</t>
  </si>
  <si>
    <t>Rwenzori AB</t>
  </si>
  <si>
    <t>Rwenzori PB</t>
  </si>
  <si>
    <t>Rwenzori CP/B</t>
  </si>
  <si>
    <t>Bugisu AAA</t>
  </si>
  <si>
    <t>Mixed Arabica</t>
  </si>
  <si>
    <t>KYAGALANYI COFFEE LTD</t>
  </si>
  <si>
    <t>Buyer</t>
  </si>
  <si>
    <t>Uganda's coffee exports by buyer for  Financial Year 2022/23 in 60kg bags</t>
  </si>
  <si>
    <t>Uganda's coffee xports  by month for Financial Year  2022/23  Quantity 60 kg bags, Value US$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</si>
  <si>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</si>
  <si>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</si>
  <si>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</si>
  <si>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</si>
  <si>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</si>
  <si>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</si>
  <si>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</si>
  <si>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</si>
  <si>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</si>
  <si>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</si>
  <si>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</si>
  <si>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Uganda's coffee exports by exporter for  Financial Year 2022/23 in 60kg bags</t>
  </si>
  <si>
    <t>Uganda's coffee exports by destination for  Financial Year 2022/23 in 60 kg bags</t>
  </si>
</sst>
</file>

<file path=xl/styles.xml><?xml version="1.0" encoding="utf-8"?>
<styleSheet xmlns="http://schemas.openxmlformats.org/spreadsheetml/2006/main">
  <numFmts count="10">
    <numFmt numFmtId="5" formatCode="&quot;USh&quot;#,##0;\-&quot;USh&quot;#,##0"/>
    <numFmt numFmtId="6" formatCode="&quot;USh&quot;#,##0;[Red]\-&quot;USh&quot;#,##0"/>
    <numFmt numFmtId="7" formatCode="&quot;USh&quot;#,##0.00;\-&quot;USh&quot;#,##0.00"/>
    <numFmt numFmtId="8" formatCode="&quot;USh&quot;#,##0.00;[Red]\-&quot;USh&quot;#,##0.00"/>
    <numFmt numFmtId="42" formatCode="_-&quot;USh&quot;* #,##0_-;\-&quot;USh&quot;* #,##0_-;_-&quot;USh&quot;* &quot;-&quot;_-;_-@_-"/>
    <numFmt numFmtId="41" formatCode="_-* #,##0_-;\-* #,##0_-;_-* &quot;-&quot;_-;_-@_-"/>
    <numFmt numFmtId="44" formatCode="_-&quot;USh&quot;* #,##0.00_-;\-&quot;USh&quot;* #,##0.00_-;_-&quot;USh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0" fontId="33" fillId="0" borderId="10" xfId="0" applyFont="1" applyBorder="1" applyAlignment="1">
      <alignment/>
    </xf>
    <xf numFmtId="165" fontId="33" fillId="0" borderId="10" xfId="42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164" fontId="33" fillId="0" borderId="10" xfId="42" applyFont="1" applyBorder="1" applyAlignment="1">
      <alignment/>
    </xf>
    <xf numFmtId="0" fontId="33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4" fontId="33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42" applyFont="1" applyAlignment="1">
      <alignment/>
    </xf>
    <xf numFmtId="0" fontId="33" fillId="9" borderId="10" xfId="0" applyFont="1" applyFill="1" applyBorder="1" applyAlignment="1">
      <alignment/>
    </xf>
    <xf numFmtId="0" fontId="33" fillId="9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5" fontId="33" fillId="9" borderId="10" xfId="42" applyNumberFormat="1" applyFont="1" applyFill="1" applyBorder="1" applyAlignment="1">
      <alignment/>
    </xf>
    <xf numFmtId="165" fontId="33" fillId="9" borderId="10" xfId="42" applyNumberFormat="1" applyFont="1" applyFill="1" applyBorder="1" applyAlignment="1">
      <alignment wrapText="1"/>
    </xf>
    <xf numFmtId="0" fontId="35" fillId="0" borderId="0" xfId="0" applyFont="1" applyAlignment="1">
      <alignment/>
    </xf>
    <xf numFmtId="0" fontId="33" fillId="9" borderId="11" xfId="0" applyFont="1" applyFill="1" applyBorder="1" applyAlignment="1">
      <alignment/>
    </xf>
    <xf numFmtId="0" fontId="33" fillId="9" borderId="12" xfId="0" applyFont="1" applyFill="1" applyBorder="1" applyAlignment="1">
      <alignment/>
    </xf>
    <xf numFmtId="0" fontId="33" fillId="9" borderId="13" xfId="0" applyFont="1" applyFill="1" applyBorder="1" applyAlignment="1">
      <alignment/>
    </xf>
    <xf numFmtId="0" fontId="33" fillId="9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5.8515625" style="0" customWidth="1"/>
    <col min="2" max="2" width="14.8515625" style="0" customWidth="1"/>
    <col min="3" max="3" width="14.00390625" style="0" customWidth="1"/>
    <col min="4" max="4" width="16.140625" style="0" bestFit="1" customWidth="1"/>
    <col min="5" max="5" width="13.8515625" style="0" customWidth="1"/>
    <col min="6" max="6" width="14.00390625" style="0" customWidth="1"/>
    <col min="7" max="7" width="13.28125" style="0" bestFit="1" customWidth="1"/>
    <col min="9" max="9" width="16.140625" style="0" customWidth="1"/>
    <col min="11" max="11" width="23.8515625" style="0" customWidth="1"/>
  </cols>
  <sheetData>
    <row r="1" ht="15.75">
      <c r="A1" s="26" t="s">
        <v>249</v>
      </c>
    </row>
    <row r="3" spans="1:6" ht="30">
      <c r="A3" s="17" t="s">
        <v>25</v>
      </c>
      <c r="B3" s="18" t="s">
        <v>26</v>
      </c>
      <c r="C3" s="18" t="s">
        <v>246</v>
      </c>
      <c r="D3" s="18" t="s">
        <v>27</v>
      </c>
      <c r="E3" s="18" t="s">
        <v>247</v>
      </c>
      <c r="F3" s="18" t="s">
        <v>248</v>
      </c>
    </row>
    <row r="4" spans="1:6" ht="15">
      <c r="A4" s="2" t="s">
        <v>250</v>
      </c>
      <c r="B4" s="5">
        <v>7364</v>
      </c>
      <c r="C4" s="3">
        <f>B4/$B$20*100</f>
        <v>0.15476922068106863</v>
      </c>
      <c r="D4" s="5">
        <v>1087330.4661744002</v>
      </c>
      <c r="E4" s="3">
        <f>D4/$D$20*100</f>
        <v>0.1738296905226288</v>
      </c>
      <c r="F4" s="4">
        <f>D4/B4/60</f>
        <v>2.4609145079087456</v>
      </c>
    </row>
    <row r="5" spans="1:6" ht="15">
      <c r="A5" s="2" t="s">
        <v>251</v>
      </c>
      <c r="B5" s="5">
        <v>20020</v>
      </c>
      <c r="C5" s="3">
        <f>B5/$B$20*100</f>
        <v>0.4207604288477722</v>
      </c>
      <c r="D5" s="5">
        <v>2971112.082959999</v>
      </c>
      <c r="E5" s="3">
        <f>D5/$D$20*100</f>
        <v>0.4749866852403103</v>
      </c>
      <c r="F5" s="4">
        <f aca="true" t="shared" si="0" ref="F5:F53">D5/B5/60</f>
        <v>2.4734532825174815</v>
      </c>
    </row>
    <row r="6" spans="1:8" ht="15">
      <c r="A6" s="2" t="s">
        <v>252</v>
      </c>
      <c r="B6" s="5">
        <v>7115</v>
      </c>
      <c r="C6" s="3">
        <f>B6/$B$20*100</f>
        <v>0.1495359865760189</v>
      </c>
      <c r="D6" s="5">
        <v>950555.1773999999</v>
      </c>
      <c r="E6" s="3">
        <f>D6/$D$20*100</f>
        <v>0.15196365544090443</v>
      </c>
      <c r="F6" s="4">
        <f t="shared" si="0"/>
        <v>2.226646</v>
      </c>
      <c r="H6" t="s">
        <v>28</v>
      </c>
    </row>
    <row r="7" spans="1:6" ht="15">
      <c r="A7" s="2" t="s">
        <v>253</v>
      </c>
      <c r="B7" s="5">
        <v>2240</v>
      </c>
      <c r="C7" s="3">
        <f>B7/$B$20*100</f>
        <v>0.04707808994100947</v>
      </c>
      <c r="D7" s="5">
        <v>299261.22239999997</v>
      </c>
      <c r="E7" s="3">
        <f>D7/$D$20*100</f>
        <v>0.04784238765813435</v>
      </c>
      <c r="F7" s="4">
        <f t="shared" si="0"/>
        <v>2.226646</v>
      </c>
    </row>
    <row r="8" spans="1:6" ht="15">
      <c r="A8" s="2" t="s">
        <v>254</v>
      </c>
      <c r="B8" s="5">
        <v>2897</v>
      </c>
      <c r="C8" s="3">
        <f>B8/$B$20*100</f>
        <v>0.06088626185674305</v>
      </c>
      <c r="D8" s="5">
        <v>387035.6077199999</v>
      </c>
      <c r="E8" s="3">
        <f>D8/$D$20*100</f>
        <v>0.06187473082393535</v>
      </c>
      <c r="F8" s="4">
        <f t="shared" si="0"/>
        <v>2.2266459999999997</v>
      </c>
    </row>
    <row r="9" spans="1:6" ht="15">
      <c r="A9" s="2" t="s">
        <v>255</v>
      </c>
      <c r="B9" s="5">
        <v>36021</v>
      </c>
      <c r="C9" s="3">
        <f>B9/$B$20*100</f>
        <v>0.7570535168594206</v>
      </c>
      <c r="D9" s="5">
        <v>4812360.933960005</v>
      </c>
      <c r="E9" s="3">
        <f>D9/$D$20*100</f>
        <v>0.7693440383185979</v>
      </c>
      <c r="F9" s="4">
        <f t="shared" si="0"/>
        <v>2.2266460000000023</v>
      </c>
    </row>
    <row r="10" spans="1:6" ht="15">
      <c r="A10" s="2" t="s">
        <v>256</v>
      </c>
      <c r="B10" s="5">
        <v>6808</v>
      </c>
      <c r="C10" s="3">
        <f aca="true" t="shared" si="1" ref="C10:C20">B10/$B$20*100</f>
        <v>0.14308376621356808</v>
      </c>
      <c r="D10" s="5">
        <v>910386.9244799999</v>
      </c>
      <c r="E10" s="3">
        <f aca="true" t="shared" si="2" ref="E10:E20">D10/$D$20*100</f>
        <v>0.1455420244914058</v>
      </c>
      <c r="F10" s="4">
        <f t="shared" si="0"/>
        <v>2.2287184794359574</v>
      </c>
    </row>
    <row r="11" spans="1:8" ht="15">
      <c r="A11" s="2" t="s">
        <v>11</v>
      </c>
      <c r="B11" s="5">
        <v>2000</v>
      </c>
      <c r="C11" s="3">
        <f t="shared" si="1"/>
        <v>0.042034008875901314</v>
      </c>
      <c r="D11" s="5">
        <v>267197.51999999996</v>
      </c>
      <c r="E11" s="3">
        <f t="shared" si="2"/>
        <v>0.04271641755190567</v>
      </c>
      <c r="F11" s="4">
        <f t="shared" si="0"/>
        <v>2.2266459999999997</v>
      </c>
      <c r="G11" s="15"/>
      <c r="H11" s="15"/>
    </row>
    <row r="12" spans="1:6" ht="15">
      <c r="A12" s="2" t="s">
        <v>16</v>
      </c>
      <c r="B12" s="5">
        <v>560777</v>
      </c>
      <c r="C12" s="3">
        <f t="shared" si="1"/>
        <v>11.785852697700655</v>
      </c>
      <c r="D12" s="5">
        <v>79861575.18479252</v>
      </c>
      <c r="E12" s="3">
        <f t="shared" si="2"/>
        <v>12.767335534949972</v>
      </c>
      <c r="F12" s="4">
        <f t="shared" si="0"/>
        <v>2.373539308994262</v>
      </c>
    </row>
    <row r="13" spans="1:6" ht="15">
      <c r="A13" s="2" t="s">
        <v>15</v>
      </c>
      <c r="B13" s="5">
        <v>413346</v>
      </c>
      <c r="C13" s="3">
        <f t="shared" si="1"/>
        <v>8.687294716409152</v>
      </c>
      <c r="D13" s="5">
        <v>56623741.42285182</v>
      </c>
      <c r="E13" s="3">
        <f t="shared" si="2"/>
        <v>9.052342184799004</v>
      </c>
      <c r="F13" s="4">
        <f t="shared" si="0"/>
        <v>2.2831454125942847</v>
      </c>
    </row>
    <row r="14" spans="1:6" ht="15">
      <c r="A14" s="2" t="s">
        <v>14</v>
      </c>
      <c r="B14" s="5">
        <v>2156626</v>
      </c>
      <c r="C14" s="3">
        <f t="shared" si="1"/>
        <v>45.32581821299978</v>
      </c>
      <c r="D14" s="5">
        <v>292559894.0612688</v>
      </c>
      <c r="E14" s="3">
        <f t="shared" si="2"/>
        <v>46.77105758190588</v>
      </c>
      <c r="F14" s="4">
        <f t="shared" si="0"/>
        <v>2.260938259278373</v>
      </c>
    </row>
    <row r="15" spans="1:6" ht="15">
      <c r="A15" s="2" t="s">
        <v>13</v>
      </c>
      <c r="B15" s="5">
        <v>102200</v>
      </c>
      <c r="C15" s="3">
        <f t="shared" si="1"/>
        <v>2.1479378535585574</v>
      </c>
      <c r="D15" s="5">
        <v>13920259.887734432</v>
      </c>
      <c r="E15" s="3">
        <f t="shared" si="2"/>
        <v>2.225408506020219</v>
      </c>
      <c r="F15" s="4">
        <f t="shared" si="0"/>
        <v>2.2701010906285766</v>
      </c>
    </row>
    <row r="16" spans="1:6" ht="15">
      <c r="A16" s="2" t="s">
        <v>10</v>
      </c>
      <c r="B16" s="5">
        <v>754833</v>
      </c>
      <c r="C16" s="3">
        <f t="shared" si="1"/>
        <v>15.864328510911607</v>
      </c>
      <c r="D16" s="5">
        <v>97541647.32932611</v>
      </c>
      <c r="E16" s="3">
        <f t="shared" si="2"/>
        <v>15.59381889480194</v>
      </c>
      <c r="F16" s="4">
        <f t="shared" si="0"/>
        <v>2.153713632227837</v>
      </c>
    </row>
    <row r="17" spans="1:6" ht="15">
      <c r="A17" s="2" t="s">
        <v>12</v>
      </c>
      <c r="B17" s="5">
        <v>3996</v>
      </c>
      <c r="C17" s="3">
        <f t="shared" si="1"/>
        <v>0.08398394973405082</v>
      </c>
      <c r="D17" s="5">
        <v>473937.87091680005</v>
      </c>
      <c r="E17" s="3">
        <f t="shared" si="2"/>
        <v>0.07576764929458628</v>
      </c>
      <c r="F17" s="4">
        <f t="shared" si="0"/>
        <v>1.9767178466666668</v>
      </c>
    </row>
    <row r="18" spans="1:6" ht="15">
      <c r="A18" s="2" t="s">
        <v>0</v>
      </c>
      <c r="B18" s="5">
        <v>383290</v>
      </c>
      <c r="C18" s="3">
        <f t="shared" si="1"/>
        <v>8.055607631022108</v>
      </c>
      <c r="D18" s="5">
        <v>38705760.13827963</v>
      </c>
      <c r="E18" s="3">
        <f t="shared" si="2"/>
        <v>6.187824691376847</v>
      </c>
      <c r="F18" s="4">
        <f t="shared" si="0"/>
        <v>1.6830493942045461</v>
      </c>
    </row>
    <row r="19" spans="1:11" ht="15">
      <c r="A19" s="2" t="s">
        <v>20</v>
      </c>
      <c r="B19" s="5">
        <v>298519</v>
      </c>
      <c r="C19" s="3">
        <f t="shared" si="1"/>
        <v>6.2739751478125925</v>
      </c>
      <c r="D19" s="5">
        <v>34142758.64433961</v>
      </c>
      <c r="E19" s="3">
        <f t="shared" si="2"/>
        <v>5.458345326803736</v>
      </c>
      <c r="F19" s="4">
        <f t="shared" si="0"/>
        <v>1.9062303485059922</v>
      </c>
      <c r="K19" s="15"/>
    </row>
    <row r="20" spans="1:9" ht="15">
      <c r="A20" s="6" t="s">
        <v>23</v>
      </c>
      <c r="B20" s="7">
        <v>4758052</v>
      </c>
      <c r="C20" s="8">
        <f t="shared" si="1"/>
        <v>100</v>
      </c>
      <c r="D20" s="7">
        <f>SUM(D4:D19)</f>
        <v>625514814.4746041</v>
      </c>
      <c r="E20" s="8">
        <f t="shared" si="2"/>
        <v>100</v>
      </c>
      <c r="F20" s="9">
        <f t="shared" si="0"/>
        <v>2.1910746053027728</v>
      </c>
      <c r="I20" s="15"/>
    </row>
    <row r="21" spans="1:8" ht="15">
      <c r="A21" s="2" t="s">
        <v>9</v>
      </c>
      <c r="B21" s="5">
        <v>6028</v>
      </c>
      <c r="C21" s="3">
        <f aca="true" t="shared" si="3" ref="C21:C26">B21/$B$52*100</f>
        <v>0.6006993543578107</v>
      </c>
      <c r="D21" s="5">
        <v>1591961.8320899997</v>
      </c>
      <c r="E21" s="3">
        <f aca="true" t="shared" si="4" ref="E21:E26">D21/$D$52*100</f>
        <v>0.7219668557330464</v>
      </c>
      <c r="F21" s="4">
        <f t="shared" si="0"/>
        <v>4.401575514515593</v>
      </c>
      <c r="G21" s="1"/>
      <c r="H21" s="15"/>
    </row>
    <row r="22" spans="1:6" ht="15">
      <c r="A22" s="2" t="s">
        <v>257</v>
      </c>
      <c r="B22" s="5">
        <v>9670</v>
      </c>
      <c r="C22" s="3">
        <f t="shared" si="3"/>
        <v>0.9636301852422081</v>
      </c>
      <c r="D22" s="5">
        <v>2476696.604165999</v>
      </c>
      <c r="E22" s="3">
        <f t="shared" si="4"/>
        <v>1.1232008355168606</v>
      </c>
      <c r="F22" s="4">
        <f t="shared" si="0"/>
        <v>4.2686945952533595</v>
      </c>
    </row>
    <row r="23" spans="1:6" ht="15">
      <c r="A23" s="2" t="s">
        <v>258</v>
      </c>
      <c r="B23" s="5">
        <v>960</v>
      </c>
      <c r="C23" s="3">
        <f t="shared" si="3"/>
        <v>0.09566545789374557</v>
      </c>
      <c r="D23" s="5">
        <v>213398.22528</v>
      </c>
      <c r="E23" s="3">
        <f t="shared" si="4"/>
        <v>0.09677772583413541</v>
      </c>
      <c r="F23" s="4">
        <f t="shared" si="0"/>
        <v>3.7048303000000002</v>
      </c>
    </row>
    <row r="24" spans="1:9" ht="15">
      <c r="A24" s="2" t="s">
        <v>259</v>
      </c>
      <c r="B24" s="5">
        <v>4030</v>
      </c>
      <c r="C24" s="3">
        <f t="shared" si="3"/>
        <v>0.4015956201164528</v>
      </c>
      <c r="D24" s="5">
        <v>1104089.517912</v>
      </c>
      <c r="E24" s="3">
        <f t="shared" si="4"/>
        <v>0.5007130332064881</v>
      </c>
      <c r="F24" s="4">
        <f t="shared" si="0"/>
        <v>4.5661270385111665</v>
      </c>
      <c r="I24" s="15"/>
    </row>
    <row r="25" spans="1:6" ht="15">
      <c r="A25" s="19" t="s">
        <v>260</v>
      </c>
      <c r="B25" s="5">
        <v>29571</v>
      </c>
      <c r="C25" s="3">
        <f t="shared" si="3"/>
        <v>2.9467950576832815</v>
      </c>
      <c r="D25" s="5">
        <v>8349990.066580795</v>
      </c>
      <c r="E25" s="3">
        <f t="shared" si="4"/>
        <v>3.786784301139387</v>
      </c>
      <c r="F25" s="4">
        <f t="shared" si="0"/>
        <v>4.7061817696283486</v>
      </c>
    </row>
    <row r="26" spans="1:6" ht="15">
      <c r="A26" s="2" t="s">
        <v>18</v>
      </c>
      <c r="B26" s="5">
        <v>1080</v>
      </c>
      <c r="C26" s="3">
        <f t="shared" si="3"/>
        <v>0.10762364013046377</v>
      </c>
      <c r="D26" s="5">
        <v>144286.6608</v>
      </c>
      <c r="E26" s="3">
        <f t="shared" si="4"/>
        <v>0.06543510323060778</v>
      </c>
      <c r="F26" s="4">
        <f t="shared" si="0"/>
        <v>2.226646</v>
      </c>
    </row>
    <row r="27" spans="1:6" ht="15">
      <c r="A27" s="2" t="s">
        <v>261</v>
      </c>
      <c r="B27" s="5">
        <v>47034</v>
      </c>
      <c r="C27" s="3">
        <v>4.477164405429255</v>
      </c>
      <c r="D27" s="5">
        <v>12412687.24680001</v>
      </c>
      <c r="E27" s="3">
        <v>5.329251695193232</v>
      </c>
      <c r="F27" s="4">
        <v>9.689083582565786</v>
      </c>
    </row>
    <row r="28" spans="1:6" ht="15">
      <c r="A28" s="2" t="s">
        <v>262</v>
      </c>
      <c r="B28" s="5">
        <v>4547</v>
      </c>
      <c r="C28" s="3">
        <f aca="true" t="shared" si="5" ref="C28:C52">B28/$B$52*100</f>
        <v>0.4531154552529803</v>
      </c>
      <c r="D28" s="5">
        <v>1212905.2846487998</v>
      </c>
      <c r="E28" s="3">
        <f aca="true" t="shared" si="6" ref="E28:E52">D28/$D$52*100</f>
        <v>0.550061814930739</v>
      </c>
      <c r="F28" s="4">
        <f t="shared" si="0"/>
        <v>4.445807802392786</v>
      </c>
    </row>
    <row r="29" spans="1:6" ht="15">
      <c r="A29" s="2" t="s">
        <v>263</v>
      </c>
      <c r="B29" s="5">
        <v>125</v>
      </c>
      <c r="C29" s="3">
        <f t="shared" si="5"/>
        <v>0.01245643982991479</v>
      </c>
      <c r="D29" s="5">
        <v>34613.98368</v>
      </c>
      <c r="E29" s="3">
        <f t="shared" si="6"/>
        <v>0.015697706099546606</v>
      </c>
      <c r="F29" s="4">
        <f t="shared" si="0"/>
        <v>4.615197824</v>
      </c>
    </row>
    <row r="30" spans="1:6" ht="15">
      <c r="A30" s="2" t="s">
        <v>264</v>
      </c>
      <c r="B30" s="5">
        <v>38</v>
      </c>
      <c r="C30" s="3">
        <f t="shared" si="5"/>
        <v>0.0037867577082940957</v>
      </c>
      <c r="D30" s="5">
        <v>11052.98256</v>
      </c>
      <c r="E30" s="3">
        <f t="shared" si="6"/>
        <v>0.005012612051658953</v>
      </c>
      <c r="F30" s="4">
        <f t="shared" si="0"/>
        <v>4.847799368421053</v>
      </c>
    </row>
    <row r="31" spans="1:6" ht="15">
      <c r="A31" s="2" t="s">
        <v>265</v>
      </c>
      <c r="B31" s="5">
        <v>99</v>
      </c>
      <c r="C31" s="3">
        <f t="shared" si="5"/>
        <v>0.00986550034529251</v>
      </c>
      <c r="D31" s="5">
        <v>42338.5581624</v>
      </c>
      <c r="E31" s="3">
        <f t="shared" si="6"/>
        <v>0.019200859654184575</v>
      </c>
      <c r="F31" s="4">
        <f t="shared" si="0"/>
        <v>7.127703394343434</v>
      </c>
    </row>
    <row r="32" spans="1:6" ht="15">
      <c r="A32" s="2" t="s">
        <v>266</v>
      </c>
      <c r="B32" s="5">
        <v>63</v>
      </c>
      <c r="C32" s="3">
        <f t="shared" si="5"/>
        <v>0.006278045674277054</v>
      </c>
      <c r="D32" s="5">
        <v>20492.19792</v>
      </c>
      <c r="E32" s="3">
        <f t="shared" si="6"/>
        <v>0.00929336834661327</v>
      </c>
      <c r="F32" s="4">
        <f t="shared" si="0"/>
        <v>5.421216380952381</v>
      </c>
    </row>
    <row r="33" spans="1:6" ht="15">
      <c r="A33" s="2" t="s">
        <v>267</v>
      </c>
      <c r="B33" s="5">
        <v>194</v>
      </c>
      <c r="C33" s="3">
        <f t="shared" si="5"/>
        <v>0.01933239461602775</v>
      </c>
      <c r="D33" s="5">
        <v>66794.08896</v>
      </c>
      <c r="E33" s="3">
        <f t="shared" si="6"/>
        <v>0.030291629746358358</v>
      </c>
      <c r="F33" s="4">
        <f t="shared" si="0"/>
        <v>5.738323793814432</v>
      </c>
    </row>
    <row r="34" spans="1:6" ht="15">
      <c r="A34" s="2" t="s">
        <v>268</v>
      </c>
      <c r="B34" s="5">
        <v>40</v>
      </c>
      <c r="C34" s="3">
        <f t="shared" si="5"/>
        <v>0.0039860607455727325</v>
      </c>
      <c r="D34" s="5">
        <v>11960.925023999998</v>
      </c>
      <c r="E34" s="3">
        <f t="shared" si="6"/>
        <v>0.005424370897070477</v>
      </c>
      <c r="F34" s="4">
        <f t="shared" si="0"/>
        <v>4.9837187599999995</v>
      </c>
    </row>
    <row r="35" spans="1:6" ht="15">
      <c r="A35" s="2" t="s">
        <v>269</v>
      </c>
      <c r="B35" s="5">
        <v>497</v>
      </c>
      <c r="C35" s="3">
        <f t="shared" si="5"/>
        <v>0.0495268047637412</v>
      </c>
      <c r="D35" s="5">
        <v>123543.13848</v>
      </c>
      <c r="E35" s="3">
        <f t="shared" si="6"/>
        <v>0.056027757348114264</v>
      </c>
      <c r="F35" s="4">
        <f t="shared" si="0"/>
        <v>4.142962390342052</v>
      </c>
    </row>
    <row r="36" spans="1:6" ht="15">
      <c r="A36" s="2" t="s">
        <v>270</v>
      </c>
      <c r="B36" s="5">
        <v>360</v>
      </c>
      <c r="C36" s="3">
        <f t="shared" si="5"/>
        <v>0.03587454671015459</v>
      </c>
      <c r="D36" s="5">
        <v>115253.137008</v>
      </c>
      <c r="E36" s="3">
        <f t="shared" si="6"/>
        <v>0.052268178333016495</v>
      </c>
      <c r="F36" s="4">
        <f t="shared" si="0"/>
        <v>5.33579338</v>
      </c>
    </row>
    <row r="37" spans="1:6" ht="15">
      <c r="A37" s="2" t="s">
        <v>271</v>
      </c>
      <c r="B37" s="5">
        <v>30</v>
      </c>
      <c r="C37" s="3">
        <f t="shared" si="5"/>
        <v>0.002989545559179549</v>
      </c>
      <c r="D37" s="5">
        <v>13571.5176</v>
      </c>
      <c r="E37" s="3">
        <f t="shared" si="6"/>
        <v>0.0061547869375324134</v>
      </c>
      <c r="F37" s="4">
        <f t="shared" si="0"/>
        <v>7.539732</v>
      </c>
    </row>
    <row r="38" spans="1:6" ht="15">
      <c r="A38" s="2" t="s">
        <v>272</v>
      </c>
      <c r="B38" s="5">
        <v>5</v>
      </c>
      <c r="C38" s="3">
        <f t="shared" si="5"/>
        <v>0.0004982575931965916</v>
      </c>
      <c r="D38" s="5">
        <v>2294.9885999999997</v>
      </c>
      <c r="E38" s="3">
        <f t="shared" si="6"/>
        <v>0.0010407948671168359</v>
      </c>
      <c r="F38" s="4">
        <f t="shared" si="0"/>
        <v>7.6499619999999995</v>
      </c>
    </row>
    <row r="39" spans="1:6" ht="15">
      <c r="A39" s="2" t="s">
        <v>273</v>
      </c>
      <c r="B39" s="5">
        <v>788</v>
      </c>
      <c r="C39" s="3">
        <f t="shared" si="5"/>
        <v>0.07852539668778281</v>
      </c>
      <c r="D39" s="5">
        <v>152747.03376</v>
      </c>
      <c r="E39" s="3">
        <f t="shared" si="6"/>
        <v>0.06927194701739699</v>
      </c>
      <c r="F39" s="4">
        <f t="shared" si="0"/>
        <v>3.2306902233502535</v>
      </c>
    </row>
    <row r="40" spans="1:6" ht="15">
      <c r="A40" s="2" t="s">
        <v>274</v>
      </c>
      <c r="B40" s="5">
        <v>10</v>
      </c>
      <c r="C40" s="3">
        <f t="shared" si="5"/>
        <v>0.0009965151863931831</v>
      </c>
      <c r="D40" s="5">
        <v>2843.9339999999997</v>
      </c>
      <c r="E40" s="3">
        <f t="shared" si="6"/>
        <v>0.0012897458007499697</v>
      </c>
      <c r="F40" s="4">
        <f t="shared" si="0"/>
        <v>4.73989</v>
      </c>
    </row>
    <row r="41" spans="1:6" ht="15">
      <c r="A41" s="2" t="s">
        <v>2</v>
      </c>
      <c r="B41" s="5">
        <v>15944</v>
      </c>
      <c r="C41" s="3">
        <f t="shared" si="5"/>
        <v>1.588843813185291</v>
      </c>
      <c r="D41" s="5">
        <v>4202034.496382399</v>
      </c>
      <c r="E41" s="3">
        <f t="shared" si="6"/>
        <v>1.9056547537023412</v>
      </c>
      <c r="F41" s="4">
        <f t="shared" si="0"/>
        <v>4.392492992538886</v>
      </c>
    </row>
    <row r="42" spans="1:6" ht="15">
      <c r="A42" s="2" t="s">
        <v>3</v>
      </c>
      <c r="B42" s="5">
        <v>93484</v>
      </c>
      <c r="C42" s="3">
        <f t="shared" si="5"/>
        <v>9.315822568478033</v>
      </c>
      <c r="D42" s="5">
        <v>22552323.140681986</v>
      </c>
      <c r="E42" s="3">
        <f t="shared" si="6"/>
        <v>10.227650876515053</v>
      </c>
      <c r="F42" s="4">
        <f t="shared" si="0"/>
        <v>4.02070998614415</v>
      </c>
    </row>
    <row r="43" spans="1:6" ht="15">
      <c r="A43" s="2" t="s">
        <v>1</v>
      </c>
      <c r="B43" s="5">
        <v>8749</v>
      </c>
      <c r="C43" s="3">
        <f t="shared" si="5"/>
        <v>0.8718511365753958</v>
      </c>
      <c r="D43" s="5">
        <v>1902578.8168139993</v>
      </c>
      <c r="E43" s="3">
        <f t="shared" si="6"/>
        <v>0.8628340318663167</v>
      </c>
      <c r="F43" s="4">
        <f t="shared" si="0"/>
        <v>3.624373865230311</v>
      </c>
    </row>
    <row r="44" spans="1:6" ht="15">
      <c r="A44" s="2" t="s">
        <v>4</v>
      </c>
      <c r="B44" s="5">
        <v>91557</v>
      </c>
      <c r="C44" s="3">
        <f t="shared" si="5"/>
        <v>9.123794092060065</v>
      </c>
      <c r="D44" s="5">
        <v>21986189.360731225</v>
      </c>
      <c r="E44" s="3">
        <f t="shared" si="6"/>
        <v>9.970904881230283</v>
      </c>
      <c r="F44" s="4">
        <f t="shared" si="0"/>
        <v>4.002277153527534</v>
      </c>
    </row>
    <row r="45" spans="1:6" ht="15">
      <c r="A45" s="2" t="s">
        <v>7</v>
      </c>
      <c r="B45" s="5">
        <v>175</v>
      </c>
      <c r="C45" s="3">
        <f t="shared" si="5"/>
        <v>0.017439015761880703</v>
      </c>
      <c r="D45" s="5">
        <v>40184.126039999996</v>
      </c>
      <c r="E45" s="3">
        <f t="shared" si="6"/>
        <v>0.018223808223713174</v>
      </c>
      <c r="F45" s="4">
        <f t="shared" si="0"/>
        <v>3.8270596228571425</v>
      </c>
    </row>
    <row r="46" spans="1:6" ht="15">
      <c r="A46" s="2" t="s">
        <v>6</v>
      </c>
      <c r="B46" s="5">
        <v>14347</v>
      </c>
      <c r="C46" s="3">
        <f t="shared" si="5"/>
        <v>1.4297003379182998</v>
      </c>
      <c r="D46" s="5">
        <v>3331515.902219998</v>
      </c>
      <c r="E46" s="3">
        <f t="shared" si="6"/>
        <v>1.510867919234409</v>
      </c>
      <c r="F46" s="4">
        <f t="shared" si="0"/>
        <v>3.870165542413046</v>
      </c>
    </row>
    <row r="47" spans="1:6" ht="15">
      <c r="A47" s="2" t="s">
        <v>5</v>
      </c>
      <c r="B47" s="5">
        <v>3839</v>
      </c>
      <c r="C47" s="3">
        <f t="shared" si="5"/>
        <v>0.38256218005634296</v>
      </c>
      <c r="D47" s="5">
        <v>996591.2598180003</v>
      </c>
      <c r="E47" s="3">
        <f t="shared" si="6"/>
        <v>0.4519617517194098</v>
      </c>
      <c r="F47" s="4">
        <f t="shared" si="0"/>
        <v>4.326609619770775</v>
      </c>
    </row>
    <row r="48" spans="1:6" ht="15">
      <c r="A48" s="2" t="s">
        <v>275</v>
      </c>
      <c r="B48" s="5">
        <v>2430</v>
      </c>
      <c r="C48" s="3">
        <f t="shared" si="5"/>
        <v>0.24215319029354349</v>
      </c>
      <c r="D48" s="5">
        <v>379632.12</v>
      </c>
      <c r="E48" s="3">
        <f t="shared" si="6"/>
        <v>0.1721660673559262</v>
      </c>
      <c r="F48" s="4">
        <f t="shared" si="0"/>
        <v>2.60378683127572</v>
      </c>
    </row>
    <row r="49" spans="1:6" ht="15">
      <c r="A49" s="2" t="s">
        <v>17</v>
      </c>
      <c r="B49" s="5">
        <v>144042</v>
      </c>
      <c r="C49" s="3">
        <f t="shared" si="5"/>
        <v>14.354004047844688</v>
      </c>
      <c r="D49" s="5">
        <v>35649301.29174477</v>
      </c>
      <c r="E49" s="3">
        <f t="shared" si="6"/>
        <v>16.167230547789888</v>
      </c>
      <c r="F49" s="4">
        <f t="shared" si="0"/>
        <v>4.124873450306713</v>
      </c>
    </row>
    <row r="50" spans="1:6" ht="15">
      <c r="A50" s="20" t="s">
        <v>8</v>
      </c>
      <c r="B50" s="21">
        <v>407235</v>
      </c>
      <c r="C50" s="22">
        <f t="shared" si="5"/>
        <v>40.58158619308279</v>
      </c>
      <c r="D50" s="21">
        <v>86348421.58743258</v>
      </c>
      <c r="E50" s="22">
        <f t="shared" si="6"/>
        <v>39.15966901615129</v>
      </c>
      <c r="F50" s="23">
        <f t="shared" si="0"/>
        <v>3.5339309238904884</v>
      </c>
    </row>
    <row r="51" spans="1:6" ht="15">
      <c r="A51" s="2" t="s">
        <v>22</v>
      </c>
      <c r="B51" s="5">
        <v>116526</v>
      </c>
      <c r="C51" s="3">
        <f t="shared" si="5"/>
        <v>11.611992860965206</v>
      </c>
      <c r="D51" s="5">
        <v>15011156.991062399</v>
      </c>
      <c r="E51" s="3">
        <f t="shared" si="6"/>
        <v>6.807674402296707</v>
      </c>
      <c r="F51" s="4">
        <f t="shared" si="0"/>
        <v>2.147039715179788</v>
      </c>
    </row>
    <row r="52" spans="1:6" ht="15">
      <c r="A52" s="10" t="s">
        <v>24</v>
      </c>
      <c r="B52" s="7">
        <f>SUM(B21:B51)</f>
        <v>1003497</v>
      </c>
      <c r="C52" s="8">
        <f t="shared" si="5"/>
        <v>100</v>
      </c>
      <c r="D52" s="7">
        <f>SUM(D21:D51)</f>
        <v>220503451.01695937</v>
      </c>
      <c r="E52" s="8">
        <f t="shared" si="6"/>
        <v>100</v>
      </c>
      <c r="F52" s="9">
        <f t="shared" si="0"/>
        <v>3.662250626508423</v>
      </c>
    </row>
    <row r="53" spans="1:6" ht="15">
      <c r="A53" s="6" t="s">
        <v>19</v>
      </c>
      <c r="B53" s="7">
        <v>5761549</v>
      </c>
      <c r="C53" s="8"/>
      <c r="D53" s="7">
        <v>846018265.4915633</v>
      </c>
      <c r="E53" s="6"/>
      <c r="F53" s="9">
        <f t="shared" si="0"/>
        <v>2.4473113783913645</v>
      </c>
    </row>
    <row r="56" spans="2:4" ht="15">
      <c r="B56" s="15"/>
      <c r="D56" s="15"/>
    </row>
    <row r="59" ht="15">
      <c r="F59" t="s">
        <v>21</v>
      </c>
    </row>
    <row r="69" ht="15">
      <c r="K69" s="16"/>
    </row>
  </sheetData>
  <sheetProtection/>
  <printOptions/>
  <pageMargins left="0.7" right="0.7" top="0.75" bottom="0.75" header="0.3" footer="0.3"/>
  <pageSetup fitToHeight="0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5.421875" style="0" customWidth="1"/>
    <col min="2" max="2" width="20.00390625" style="0" bestFit="1" customWidth="1"/>
    <col min="3" max="5" width="13.28125" style="0" bestFit="1" customWidth="1"/>
    <col min="7" max="7" width="12.7109375" style="0" customWidth="1"/>
  </cols>
  <sheetData>
    <row r="1" spans="1:5" ht="15.75">
      <c r="A1" s="26" t="s">
        <v>292</v>
      </c>
      <c r="B1" s="11"/>
      <c r="C1" s="11"/>
      <c r="D1" s="11"/>
      <c r="E1" s="11"/>
    </row>
    <row r="3" spans="1:7" ht="45">
      <c r="A3" s="17" t="s">
        <v>93</v>
      </c>
      <c r="B3" s="24" t="s">
        <v>90</v>
      </c>
      <c r="C3" s="24" t="s">
        <v>30</v>
      </c>
      <c r="D3" s="24" t="s">
        <v>29</v>
      </c>
      <c r="E3" s="24" t="s">
        <v>19</v>
      </c>
      <c r="F3" s="25" t="s">
        <v>91</v>
      </c>
      <c r="G3" s="25" t="s">
        <v>92</v>
      </c>
    </row>
    <row r="4" spans="1:7" ht="15">
      <c r="A4" s="2">
        <v>1</v>
      </c>
      <c r="B4" s="5" t="s">
        <v>53</v>
      </c>
      <c r="C4" s="5">
        <v>1804634</v>
      </c>
      <c r="D4" s="5">
        <v>255086</v>
      </c>
      <c r="E4" s="5">
        <v>2059720</v>
      </c>
      <c r="F4" s="12">
        <f aca="true" t="shared" si="0" ref="F4:F35">E4/$E$63*100</f>
        <v>35.749413916292305</v>
      </c>
      <c r="G4" s="12">
        <f>F4</f>
        <v>35.749413916292305</v>
      </c>
    </row>
    <row r="5" spans="1:7" ht="15">
      <c r="A5" s="2">
        <v>2</v>
      </c>
      <c r="B5" s="5" t="s">
        <v>78</v>
      </c>
      <c r="C5" s="5">
        <v>783329</v>
      </c>
      <c r="D5" s="5"/>
      <c r="E5" s="5">
        <v>783329</v>
      </c>
      <c r="F5" s="12">
        <f t="shared" si="0"/>
        <v>13.595805572425053</v>
      </c>
      <c r="G5" s="12">
        <f>F5+G4</f>
        <v>49.34521948871736</v>
      </c>
    </row>
    <row r="6" spans="1:7" ht="15">
      <c r="A6" s="2">
        <v>3</v>
      </c>
      <c r="B6" s="5" t="s">
        <v>48</v>
      </c>
      <c r="C6" s="5">
        <v>518299</v>
      </c>
      <c r="D6" s="5">
        <v>208584</v>
      </c>
      <c r="E6" s="5">
        <v>726883</v>
      </c>
      <c r="F6" s="12">
        <f t="shared" si="0"/>
        <v>12.616103759596594</v>
      </c>
      <c r="G6" s="12">
        <f aca="true" t="shared" si="1" ref="G6:G62">F6+G5</f>
        <v>61.96132324831396</v>
      </c>
    </row>
    <row r="7" spans="1:7" ht="15">
      <c r="A7" s="2">
        <v>4</v>
      </c>
      <c r="B7" s="5" t="s">
        <v>50</v>
      </c>
      <c r="C7" s="5">
        <v>475041</v>
      </c>
      <c r="D7" s="5">
        <v>44654</v>
      </c>
      <c r="E7" s="5">
        <v>519695</v>
      </c>
      <c r="F7" s="12">
        <f t="shared" si="0"/>
        <v>9.020056932606145</v>
      </c>
      <c r="G7" s="12">
        <f t="shared" si="1"/>
        <v>70.9813801809201</v>
      </c>
    </row>
    <row r="8" spans="1:7" ht="15">
      <c r="A8" s="2">
        <v>5</v>
      </c>
      <c r="B8" s="5" t="s">
        <v>35</v>
      </c>
      <c r="C8" s="5">
        <v>185633</v>
      </c>
      <c r="D8" s="5">
        <v>81355</v>
      </c>
      <c r="E8" s="5">
        <v>266988</v>
      </c>
      <c r="F8" s="12">
        <f t="shared" si="0"/>
        <v>4.6339621514978</v>
      </c>
      <c r="G8" s="12">
        <f t="shared" si="1"/>
        <v>75.6153423324179</v>
      </c>
    </row>
    <row r="9" spans="1:7" ht="15">
      <c r="A9" s="2">
        <v>6</v>
      </c>
      <c r="B9" s="5" t="s">
        <v>63</v>
      </c>
      <c r="C9" s="5">
        <v>188792</v>
      </c>
      <c r="D9" s="5">
        <v>8809</v>
      </c>
      <c r="E9" s="5">
        <v>197601</v>
      </c>
      <c r="F9" s="12">
        <f t="shared" si="0"/>
        <v>3.429650602641755</v>
      </c>
      <c r="G9" s="12">
        <f t="shared" si="1"/>
        <v>79.04499293505965</v>
      </c>
    </row>
    <row r="10" spans="1:7" ht="15">
      <c r="A10" s="2">
        <v>7</v>
      </c>
      <c r="B10" s="5" t="s">
        <v>88</v>
      </c>
      <c r="C10" s="5">
        <v>54366</v>
      </c>
      <c r="D10" s="5">
        <v>143224</v>
      </c>
      <c r="E10" s="5">
        <v>197590</v>
      </c>
      <c r="F10" s="12">
        <f t="shared" si="0"/>
        <v>3.429459681762665</v>
      </c>
      <c r="G10" s="12">
        <f t="shared" si="1"/>
        <v>82.47445261682232</v>
      </c>
    </row>
    <row r="11" spans="1:7" ht="15">
      <c r="A11" s="2">
        <v>8</v>
      </c>
      <c r="B11" s="5" t="s">
        <v>77</v>
      </c>
      <c r="C11" s="5">
        <v>159054</v>
      </c>
      <c r="D11" s="5">
        <v>36350</v>
      </c>
      <c r="E11" s="5">
        <v>195404</v>
      </c>
      <c r="F11" s="12">
        <f t="shared" si="0"/>
        <v>3.3915184961544194</v>
      </c>
      <c r="G11" s="12">
        <f t="shared" si="1"/>
        <v>85.86597111297674</v>
      </c>
    </row>
    <row r="12" spans="1:7" ht="15">
      <c r="A12" s="2">
        <v>9</v>
      </c>
      <c r="B12" s="5" t="s">
        <v>64</v>
      </c>
      <c r="C12" s="5">
        <v>64043</v>
      </c>
      <c r="D12" s="5">
        <v>38789</v>
      </c>
      <c r="E12" s="5">
        <v>102832</v>
      </c>
      <c r="F12" s="12">
        <f t="shared" si="0"/>
        <v>1.7847978035073555</v>
      </c>
      <c r="G12" s="12">
        <f t="shared" si="1"/>
        <v>87.6507689164841</v>
      </c>
    </row>
    <row r="13" spans="1:7" ht="15">
      <c r="A13" s="2">
        <v>10</v>
      </c>
      <c r="B13" s="5" t="s">
        <v>38</v>
      </c>
      <c r="C13" s="5">
        <v>39703</v>
      </c>
      <c r="D13" s="5">
        <v>15119</v>
      </c>
      <c r="E13" s="5">
        <v>54822</v>
      </c>
      <c r="F13" s="12">
        <f t="shared" si="0"/>
        <v>0.9515149484973572</v>
      </c>
      <c r="G13" s="12">
        <f t="shared" si="1"/>
        <v>88.60228386498146</v>
      </c>
    </row>
    <row r="14" spans="1:7" ht="15">
      <c r="A14" s="2">
        <v>11</v>
      </c>
      <c r="B14" s="5" t="s">
        <v>52</v>
      </c>
      <c r="C14" s="5">
        <v>43948</v>
      </c>
      <c r="D14" s="5">
        <v>10773</v>
      </c>
      <c r="E14" s="5">
        <v>54721</v>
      </c>
      <c r="F14" s="12">
        <f t="shared" si="0"/>
        <v>0.94976194769844</v>
      </c>
      <c r="G14" s="12">
        <f t="shared" si="1"/>
        <v>89.55204581267989</v>
      </c>
    </row>
    <row r="15" spans="1:7" ht="15">
      <c r="A15" s="2">
        <v>12</v>
      </c>
      <c r="B15" s="5" t="s">
        <v>84</v>
      </c>
      <c r="C15" s="5">
        <v>49617</v>
      </c>
      <c r="D15" s="5"/>
      <c r="E15" s="5">
        <v>49617</v>
      </c>
      <c r="F15" s="12">
        <f t="shared" si="0"/>
        <v>0.8611746598006891</v>
      </c>
      <c r="G15" s="12">
        <f t="shared" si="1"/>
        <v>90.41322047248059</v>
      </c>
    </row>
    <row r="16" spans="1:7" ht="15">
      <c r="A16" s="2">
        <v>13</v>
      </c>
      <c r="B16" s="5" t="s">
        <v>85</v>
      </c>
      <c r="C16" s="5">
        <v>41023</v>
      </c>
      <c r="D16" s="5">
        <v>2996</v>
      </c>
      <c r="E16" s="5">
        <v>44019</v>
      </c>
      <c r="F16" s="12">
        <f t="shared" si="0"/>
        <v>0.7640132887874425</v>
      </c>
      <c r="G16" s="12">
        <f t="shared" si="1"/>
        <v>91.17723376126803</v>
      </c>
    </row>
    <row r="17" spans="1:7" ht="15">
      <c r="A17" s="2">
        <v>14</v>
      </c>
      <c r="B17" s="5" t="s">
        <v>54</v>
      </c>
      <c r="C17" s="5">
        <v>35595</v>
      </c>
      <c r="D17" s="5">
        <v>7810</v>
      </c>
      <c r="E17" s="5">
        <v>43405</v>
      </c>
      <c r="F17" s="12">
        <f t="shared" si="0"/>
        <v>0.7533564324455108</v>
      </c>
      <c r="G17" s="12">
        <f t="shared" si="1"/>
        <v>91.93059019371354</v>
      </c>
    </row>
    <row r="18" spans="1:7" ht="15">
      <c r="A18" s="2">
        <v>15</v>
      </c>
      <c r="B18" s="5" t="s">
        <v>86</v>
      </c>
      <c r="C18" s="5">
        <v>35268</v>
      </c>
      <c r="D18" s="5">
        <v>4390</v>
      </c>
      <c r="E18" s="5">
        <v>39658</v>
      </c>
      <c r="F18" s="12">
        <f t="shared" si="0"/>
        <v>0.6883218384500418</v>
      </c>
      <c r="G18" s="12">
        <f t="shared" si="1"/>
        <v>92.61891203216358</v>
      </c>
    </row>
    <row r="19" spans="1:7" ht="15">
      <c r="A19" s="2">
        <v>16</v>
      </c>
      <c r="B19" s="5" t="s">
        <v>67</v>
      </c>
      <c r="C19" s="5">
        <v>36745</v>
      </c>
      <c r="D19" s="5">
        <v>1300</v>
      </c>
      <c r="E19" s="5">
        <v>38045</v>
      </c>
      <c r="F19" s="12">
        <f t="shared" si="0"/>
        <v>0.6603258949980292</v>
      </c>
      <c r="G19" s="12">
        <f t="shared" si="1"/>
        <v>93.2792379271616</v>
      </c>
    </row>
    <row r="20" spans="1:7" ht="15">
      <c r="A20" s="2">
        <v>17</v>
      </c>
      <c r="B20" s="5" t="s">
        <v>70</v>
      </c>
      <c r="C20" s="5">
        <v>31660</v>
      </c>
      <c r="D20" s="5">
        <v>5119</v>
      </c>
      <c r="E20" s="5">
        <v>36779</v>
      </c>
      <c r="F20" s="12">
        <f t="shared" si="0"/>
        <v>0.6383526374591277</v>
      </c>
      <c r="G20" s="12">
        <f t="shared" si="1"/>
        <v>93.91759056462072</v>
      </c>
    </row>
    <row r="21" spans="1:7" ht="15">
      <c r="A21" s="2">
        <v>18</v>
      </c>
      <c r="B21" s="5" t="s">
        <v>32</v>
      </c>
      <c r="C21" s="5">
        <v>27286</v>
      </c>
      <c r="D21" s="5">
        <v>8343</v>
      </c>
      <c r="E21" s="5">
        <v>35629</v>
      </c>
      <c r="F21" s="12">
        <f t="shared" si="0"/>
        <v>0.6183927273724479</v>
      </c>
      <c r="G21" s="12">
        <f t="shared" si="1"/>
        <v>94.53598329199318</v>
      </c>
    </row>
    <row r="22" spans="1:7" ht="15">
      <c r="A22" s="2">
        <v>19</v>
      </c>
      <c r="B22" s="5" t="s">
        <v>80</v>
      </c>
      <c r="C22" s="5">
        <v>20912</v>
      </c>
      <c r="D22" s="5">
        <v>4770</v>
      </c>
      <c r="E22" s="5">
        <v>25682</v>
      </c>
      <c r="F22" s="12">
        <f t="shared" si="0"/>
        <v>0.4457481833444444</v>
      </c>
      <c r="G22" s="12">
        <f t="shared" si="1"/>
        <v>94.98173147533763</v>
      </c>
    </row>
    <row r="23" spans="1:7" ht="15">
      <c r="A23" s="2">
        <v>20</v>
      </c>
      <c r="B23" s="5" t="s">
        <v>79</v>
      </c>
      <c r="C23" s="5">
        <v>5354</v>
      </c>
      <c r="D23" s="5">
        <v>19969</v>
      </c>
      <c r="E23" s="5">
        <v>25323</v>
      </c>
      <c r="F23" s="12">
        <f t="shared" si="0"/>
        <v>0.43951722010868954</v>
      </c>
      <c r="G23" s="12">
        <f t="shared" si="1"/>
        <v>95.42124869544631</v>
      </c>
    </row>
    <row r="24" spans="1:7" ht="15">
      <c r="A24" s="2">
        <v>21</v>
      </c>
      <c r="B24" s="5" t="s">
        <v>62</v>
      </c>
      <c r="C24" s="5">
        <v>23194</v>
      </c>
      <c r="D24" s="5">
        <v>999</v>
      </c>
      <c r="E24" s="5">
        <v>24193</v>
      </c>
      <c r="F24" s="12">
        <f t="shared" si="0"/>
        <v>0.4199044388930824</v>
      </c>
      <c r="G24" s="12">
        <f t="shared" si="1"/>
        <v>95.8411531343394</v>
      </c>
    </row>
    <row r="25" spans="1:7" ht="15">
      <c r="A25" s="2">
        <v>22</v>
      </c>
      <c r="B25" s="5" t="s">
        <v>76</v>
      </c>
      <c r="C25" s="5">
        <v>3992</v>
      </c>
      <c r="D25" s="5">
        <v>17795</v>
      </c>
      <c r="E25" s="5">
        <v>21787</v>
      </c>
      <c r="F25" s="12">
        <f t="shared" si="0"/>
        <v>0.37814483570303753</v>
      </c>
      <c r="G25" s="12">
        <f t="shared" si="1"/>
        <v>96.21929797004243</v>
      </c>
    </row>
    <row r="26" spans="1:7" ht="15">
      <c r="A26" s="2">
        <v>23</v>
      </c>
      <c r="B26" s="5" t="s">
        <v>44</v>
      </c>
      <c r="C26" s="5">
        <v>15416</v>
      </c>
      <c r="D26" s="5">
        <v>3840</v>
      </c>
      <c r="E26" s="5">
        <v>19256</v>
      </c>
      <c r="F26" s="12">
        <f t="shared" si="0"/>
        <v>0.33421567706878824</v>
      </c>
      <c r="G26" s="12">
        <f t="shared" si="1"/>
        <v>96.55351364711122</v>
      </c>
    </row>
    <row r="27" spans="1:7" ht="15">
      <c r="A27" s="2">
        <v>24</v>
      </c>
      <c r="B27" s="5" t="s">
        <v>46</v>
      </c>
      <c r="C27" s="5">
        <v>13052</v>
      </c>
      <c r="D27" s="5">
        <v>5151</v>
      </c>
      <c r="E27" s="5">
        <v>18203</v>
      </c>
      <c r="F27" s="12">
        <f t="shared" si="0"/>
        <v>0.315939342006811</v>
      </c>
      <c r="G27" s="12">
        <f t="shared" si="1"/>
        <v>96.86945298911803</v>
      </c>
    </row>
    <row r="28" spans="1:7" ht="15">
      <c r="A28" s="2">
        <v>25</v>
      </c>
      <c r="B28" s="5" t="s">
        <v>66</v>
      </c>
      <c r="C28" s="5">
        <v>6565</v>
      </c>
      <c r="D28" s="5">
        <v>10790</v>
      </c>
      <c r="E28" s="5">
        <v>17355</v>
      </c>
      <c r="F28" s="12">
        <f t="shared" si="0"/>
        <v>0.30122107787332886</v>
      </c>
      <c r="G28" s="12">
        <f t="shared" si="1"/>
        <v>97.17067406699135</v>
      </c>
    </row>
    <row r="29" spans="1:7" ht="15">
      <c r="A29" s="2">
        <v>26</v>
      </c>
      <c r="B29" s="5" t="s">
        <v>43</v>
      </c>
      <c r="C29" s="5">
        <v>13912</v>
      </c>
      <c r="D29" s="5">
        <v>3134</v>
      </c>
      <c r="E29" s="5">
        <v>17046</v>
      </c>
      <c r="F29" s="12">
        <f t="shared" si="0"/>
        <v>0.2958579368152558</v>
      </c>
      <c r="G29" s="12">
        <f t="shared" si="1"/>
        <v>97.4665320038066</v>
      </c>
    </row>
    <row r="30" spans="1:7" ht="15">
      <c r="A30" s="2">
        <v>27</v>
      </c>
      <c r="B30" s="5" t="s">
        <v>87</v>
      </c>
      <c r="C30" s="5">
        <v>6433</v>
      </c>
      <c r="D30" s="5">
        <v>9351</v>
      </c>
      <c r="E30" s="5">
        <v>15784</v>
      </c>
      <c r="F30" s="12">
        <f t="shared" si="0"/>
        <v>0.27395410505056883</v>
      </c>
      <c r="G30" s="12">
        <f t="shared" si="1"/>
        <v>97.74048610885717</v>
      </c>
    </row>
    <row r="31" spans="1:7" ht="15">
      <c r="A31" s="2">
        <v>28</v>
      </c>
      <c r="B31" s="5" t="s">
        <v>75</v>
      </c>
      <c r="C31" s="5">
        <v>3159</v>
      </c>
      <c r="D31" s="5">
        <v>12372</v>
      </c>
      <c r="E31" s="5">
        <v>15531</v>
      </c>
      <c r="F31" s="12">
        <f t="shared" si="0"/>
        <v>0.2695629248314993</v>
      </c>
      <c r="G31" s="12">
        <f t="shared" si="1"/>
        <v>98.01004903368867</v>
      </c>
    </row>
    <row r="32" spans="1:7" ht="15">
      <c r="A32" s="2">
        <v>29</v>
      </c>
      <c r="B32" s="5" t="s">
        <v>71</v>
      </c>
      <c r="C32" s="5">
        <v>6720</v>
      </c>
      <c r="D32" s="5">
        <v>7097</v>
      </c>
      <c r="E32" s="5">
        <v>13817</v>
      </c>
      <c r="F32" s="12">
        <f t="shared" si="0"/>
        <v>0.23981398058056957</v>
      </c>
      <c r="G32" s="12">
        <f t="shared" si="1"/>
        <v>98.24986301426924</v>
      </c>
    </row>
    <row r="33" spans="1:7" ht="15">
      <c r="A33" s="2">
        <v>30</v>
      </c>
      <c r="B33" s="5" t="s">
        <v>45</v>
      </c>
      <c r="C33" s="5">
        <v>9920</v>
      </c>
      <c r="D33" s="5">
        <v>2134</v>
      </c>
      <c r="E33" s="5">
        <v>12054</v>
      </c>
      <c r="F33" s="12">
        <f t="shared" si="0"/>
        <v>0.20921457059551174</v>
      </c>
      <c r="G33" s="12">
        <f t="shared" si="1"/>
        <v>98.45907758486474</v>
      </c>
    </row>
    <row r="34" spans="1:7" ht="15">
      <c r="A34" s="2">
        <v>31</v>
      </c>
      <c r="B34" s="5" t="s">
        <v>49</v>
      </c>
      <c r="C34" s="5">
        <v>10900</v>
      </c>
      <c r="D34" s="5">
        <v>985</v>
      </c>
      <c r="E34" s="5">
        <v>11885</v>
      </c>
      <c r="F34" s="12">
        <f t="shared" si="0"/>
        <v>0.2062813316349475</v>
      </c>
      <c r="G34" s="12">
        <f t="shared" si="1"/>
        <v>98.66535891649968</v>
      </c>
    </row>
    <row r="35" spans="1:7" ht="15">
      <c r="A35" s="2">
        <v>32</v>
      </c>
      <c r="B35" s="5" t="s">
        <v>69</v>
      </c>
      <c r="C35" s="5">
        <v>4600</v>
      </c>
      <c r="D35" s="5">
        <v>5940</v>
      </c>
      <c r="E35" s="5">
        <v>10540</v>
      </c>
      <c r="F35" s="12">
        <f t="shared" si="0"/>
        <v>0.1829369150553089</v>
      </c>
      <c r="G35" s="12">
        <f t="shared" si="1"/>
        <v>98.84829583155499</v>
      </c>
    </row>
    <row r="36" spans="1:7" ht="15">
      <c r="A36" s="2">
        <v>33</v>
      </c>
      <c r="B36" s="5" t="s">
        <v>57</v>
      </c>
      <c r="C36" s="5">
        <v>1170</v>
      </c>
      <c r="D36" s="5">
        <v>9300</v>
      </c>
      <c r="E36" s="5">
        <v>10470</v>
      </c>
      <c r="F36" s="12">
        <f aca="true" t="shared" si="2" ref="F36:F63">E36/$E$63*100</f>
        <v>0.1817219640065545</v>
      </c>
      <c r="G36" s="12">
        <f t="shared" si="1"/>
        <v>99.03001779556155</v>
      </c>
    </row>
    <row r="37" spans="1:7" ht="15">
      <c r="A37" s="2">
        <v>34</v>
      </c>
      <c r="B37" s="5" t="s">
        <v>47</v>
      </c>
      <c r="C37" s="5">
        <v>7180</v>
      </c>
      <c r="D37" s="5">
        <v>640</v>
      </c>
      <c r="E37" s="5">
        <v>7820</v>
      </c>
      <c r="F37" s="12">
        <f t="shared" si="2"/>
        <v>0.13572738858942274</v>
      </c>
      <c r="G37" s="12">
        <f t="shared" si="1"/>
        <v>99.16574518415096</v>
      </c>
    </row>
    <row r="38" spans="1:7" ht="15">
      <c r="A38" s="2">
        <v>35</v>
      </c>
      <c r="B38" s="5" t="s">
        <v>39</v>
      </c>
      <c r="C38" s="5">
        <v>5760</v>
      </c>
      <c r="D38" s="5"/>
      <c r="E38" s="5">
        <v>5760</v>
      </c>
      <c r="F38" s="12">
        <f t="shared" si="2"/>
        <v>0.09997311486893543</v>
      </c>
      <c r="G38" s="12">
        <f t="shared" si="1"/>
        <v>99.2657182990199</v>
      </c>
    </row>
    <row r="39" spans="1:7" ht="15">
      <c r="A39" s="2">
        <v>36</v>
      </c>
      <c r="B39" s="5" t="s">
        <v>36</v>
      </c>
      <c r="C39" s="5">
        <v>2100</v>
      </c>
      <c r="D39" s="5">
        <v>2900</v>
      </c>
      <c r="E39" s="5">
        <v>5000</v>
      </c>
      <c r="F39" s="12">
        <f t="shared" si="2"/>
        <v>0.0867822177681731</v>
      </c>
      <c r="G39" s="12">
        <f t="shared" si="1"/>
        <v>99.35250051678807</v>
      </c>
    </row>
    <row r="40" spans="1:7" ht="15">
      <c r="A40" s="2">
        <v>37</v>
      </c>
      <c r="B40" s="5" t="s">
        <v>72</v>
      </c>
      <c r="C40" s="5">
        <v>1425</v>
      </c>
      <c r="D40" s="5">
        <v>2790</v>
      </c>
      <c r="E40" s="5">
        <v>4215</v>
      </c>
      <c r="F40" s="12">
        <f t="shared" si="2"/>
        <v>0.07315740957856992</v>
      </c>
      <c r="G40" s="12">
        <f t="shared" si="1"/>
        <v>99.42565792636664</v>
      </c>
    </row>
    <row r="41" spans="1:7" ht="15">
      <c r="A41" s="2">
        <v>38</v>
      </c>
      <c r="B41" s="5" t="s">
        <v>34</v>
      </c>
      <c r="C41" s="5">
        <v>640</v>
      </c>
      <c r="D41" s="5">
        <v>3094</v>
      </c>
      <c r="E41" s="5">
        <v>3734</v>
      </c>
      <c r="F41" s="12">
        <f t="shared" si="2"/>
        <v>0.06480896022927168</v>
      </c>
      <c r="G41" s="12">
        <f t="shared" si="1"/>
        <v>99.49046688659591</v>
      </c>
    </row>
    <row r="42" spans="1:7" ht="15">
      <c r="A42" s="2">
        <v>39</v>
      </c>
      <c r="B42" s="5" t="s">
        <v>42</v>
      </c>
      <c r="C42" s="5">
        <v>3420</v>
      </c>
      <c r="D42" s="5"/>
      <c r="E42" s="5">
        <v>3420</v>
      </c>
      <c r="F42" s="12">
        <f t="shared" si="2"/>
        <v>0.05935903695343041</v>
      </c>
      <c r="G42" s="12">
        <f t="shared" si="1"/>
        <v>99.54982592354934</v>
      </c>
    </row>
    <row r="43" spans="1:7" ht="15">
      <c r="A43" s="2">
        <v>40</v>
      </c>
      <c r="B43" s="5" t="s">
        <v>89</v>
      </c>
      <c r="C43" s="5">
        <v>3200</v>
      </c>
      <c r="D43" s="5"/>
      <c r="E43" s="5">
        <v>3200</v>
      </c>
      <c r="F43" s="12">
        <f t="shared" si="2"/>
        <v>0.05554061937163079</v>
      </c>
      <c r="G43" s="12">
        <f t="shared" si="1"/>
        <v>99.60536654292096</v>
      </c>
    </row>
    <row r="44" spans="1:7" ht="15">
      <c r="A44" s="2">
        <v>41</v>
      </c>
      <c r="B44" s="5" t="s">
        <v>74</v>
      </c>
      <c r="C44" s="5">
        <v>1471</v>
      </c>
      <c r="D44" s="5">
        <v>1620</v>
      </c>
      <c r="E44" s="5">
        <v>3091</v>
      </c>
      <c r="F44" s="12">
        <f t="shared" si="2"/>
        <v>0.053648767024284616</v>
      </c>
      <c r="G44" s="12">
        <f t="shared" si="1"/>
        <v>99.65901530994525</v>
      </c>
    </row>
    <row r="45" spans="1:7" ht="15">
      <c r="A45" s="2">
        <v>42</v>
      </c>
      <c r="B45" s="5" t="s">
        <v>83</v>
      </c>
      <c r="C45" s="5"/>
      <c r="D45" s="5">
        <v>2895</v>
      </c>
      <c r="E45" s="5">
        <v>2895</v>
      </c>
      <c r="F45" s="12">
        <f t="shared" si="2"/>
        <v>0.05024690408777223</v>
      </c>
      <c r="G45" s="12">
        <f t="shared" si="1"/>
        <v>99.70926221403302</v>
      </c>
    </row>
    <row r="46" spans="1:7" ht="15">
      <c r="A46" s="2">
        <v>43</v>
      </c>
      <c r="B46" s="5" t="s">
        <v>37</v>
      </c>
      <c r="C46" s="5">
        <v>2894</v>
      </c>
      <c r="D46" s="5"/>
      <c r="E46" s="5">
        <v>2894</v>
      </c>
      <c r="F46" s="12">
        <f t="shared" si="2"/>
        <v>0.0502295476442186</v>
      </c>
      <c r="G46" s="12">
        <f t="shared" si="1"/>
        <v>99.75949176167724</v>
      </c>
    </row>
    <row r="47" spans="1:7" ht="15">
      <c r="A47" s="2">
        <v>44</v>
      </c>
      <c r="B47" s="5" t="s">
        <v>31</v>
      </c>
      <c r="C47" s="5">
        <v>2560</v>
      </c>
      <c r="D47" s="5"/>
      <c r="E47" s="5">
        <v>2560</v>
      </c>
      <c r="F47" s="12">
        <f t="shared" si="2"/>
        <v>0.04443249549730463</v>
      </c>
      <c r="G47" s="12">
        <f t="shared" si="1"/>
        <v>99.80392425717454</v>
      </c>
    </row>
    <row r="48" spans="1:7" ht="15">
      <c r="A48" s="2">
        <v>45</v>
      </c>
      <c r="B48" s="5" t="s">
        <v>73</v>
      </c>
      <c r="C48" s="5">
        <v>2334</v>
      </c>
      <c r="D48" s="5"/>
      <c r="E48" s="5">
        <v>2334</v>
      </c>
      <c r="F48" s="12">
        <f t="shared" si="2"/>
        <v>0.040509939254183204</v>
      </c>
      <c r="G48" s="12">
        <f t="shared" si="1"/>
        <v>99.84443419642872</v>
      </c>
    </row>
    <row r="49" spans="1:7" ht="15">
      <c r="A49" s="2">
        <v>46</v>
      </c>
      <c r="B49" s="5" t="s">
        <v>56</v>
      </c>
      <c r="C49" s="5">
        <v>1050</v>
      </c>
      <c r="D49" s="5">
        <v>878</v>
      </c>
      <c r="E49" s="5">
        <v>1928</v>
      </c>
      <c r="F49" s="12">
        <f t="shared" si="2"/>
        <v>0.033463223171407555</v>
      </c>
      <c r="G49" s="12">
        <f t="shared" si="1"/>
        <v>99.87789741960013</v>
      </c>
    </row>
    <row r="50" spans="1:7" ht="15">
      <c r="A50" s="2">
        <v>47</v>
      </c>
      <c r="B50" s="5" t="s">
        <v>59</v>
      </c>
      <c r="C50" s="5">
        <v>1336</v>
      </c>
      <c r="D50" s="5"/>
      <c r="E50" s="5">
        <v>1336</v>
      </c>
      <c r="F50" s="12">
        <f t="shared" si="2"/>
        <v>0.023188208587655853</v>
      </c>
      <c r="G50" s="12">
        <f t="shared" si="1"/>
        <v>99.90108562818779</v>
      </c>
    </row>
    <row r="51" spans="1:7" ht="15">
      <c r="A51" s="2">
        <v>48</v>
      </c>
      <c r="B51" s="5" t="s">
        <v>51</v>
      </c>
      <c r="C51" s="5">
        <v>750</v>
      </c>
      <c r="D51" s="5">
        <v>270</v>
      </c>
      <c r="E51" s="5">
        <v>1020</v>
      </c>
      <c r="F51" s="12">
        <f t="shared" si="2"/>
        <v>0.017703572424707315</v>
      </c>
      <c r="G51" s="12">
        <f t="shared" si="1"/>
        <v>99.9187892006125</v>
      </c>
    </row>
    <row r="52" spans="1:7" ht="15">
      <c r="A52" s="2">
        <v>49</v>
      </c>
      <c r="B52" s="5" t="s">
        <v>81</v>
      </c>
      <c r="C52" s="5">
        <v>668</v>
      </c>
      <c r="D52" s="5"/>
      <c r="E52" s="5">
        <v>668</v>
      </c>
      <c r="F52" s="12">
        <f t="shared" si="2"/>
        <v>0.011594104293827926</v>
      </c>
      <c r="G52" s="12">
        <f t="shared" si="1"/>
        <v>99.93038330490633</v>
      </c>
    </row>
    <row r="53" spans="1:7" ht="15">
      <c r="A53" s="2">
        <v>50</v>
      </c>
      <c r="B53" s="5" t="s">
        <v>58</v>
      </c>
      <c r="C53" s="5">
        <v>640</v>
      </c>
      <c r="D53" s="5"/>
      <c r="E53" s="5">
        <v>640</v>
      </c>
      <c r="F53" s="12">
        <f t="shared" si="2"/>
        <v>0.011108123874326158</v>
      </c>
      <c r="G53" s="12">
        <f t="shared" si="1"/>
        <v>99.94149142878065</v>
      </c>
    </row>
    <row r="54" spans="1:7" ht="15">
      <c r="A54" s="2">
        <v>51</v>
      </c>
      <c r="B54" s="5" t="s">
        <v>41</v>
      </c>
      <c r="C54" s="5"/>
      <c r="D54" s="5">
        <v>610</v>
      </c>
      <c r="E54" s="5">
        <v>610</v>
      </c>
      <c r="F54" s="12">
        <f t="shared" si="2"/>
        <v>0.01058743056771712</v>
      </c>
      <c r="G54" s="12">
        <f t="shared" si="1"/>
        <v>99.95207885934836</v>
      </c>
    </row>
    <row r="55" spans="1:7" ht="15">
      <c r="A55" s="2">
        <v>52</v>
      </c>
      <c r="B55" s="5" t="s">
        <v>33</v>
      </c>
      <c r="C55" s="5">
        <v>320</v>
      </c>
      <c r="D55" s="5">
        <v>275</v>
      </c>
      <c r="E55" s="5">
        <v>595</v>
      </c>
      <c r="F55" s="12">
        <f t="shared" si="2"/>
        <v>0.0103270839144126</v>
      </c>
      <c r="G55" s="12">
        <f t="shared" si="1"/>
        <v>99.96240594326278</v>
      </c>
    </row>
    <row r="56" spans="1:7" ht="15">
      <c r="A56" s="2">
        <v>53</v>
      </c>
      <c r="B56" s="5" t="s">
        <v>65</v>
      </c>
      <c r="C56" s="5">
        <v>41</v>
      </c>
      <c r="D56" s="5">
        <v>485</v>
      </c>
      <c r="E56" s="5">
        <v>526</v>
      </c>
      <c r="F56" s="12">
        <f t="shared" si="2"/>
        <v>0.00912948930921181</v>
      </c>
      <c r="G56" s="12">
        <f t="shared" si="1"/>
        <v>99.971535432572</v>
      </c>
    </row>
    <row r="57" spans="1:7" ht="15">
      <c r="A57" s="2">
        <v>54</v>
      </c>
      <c r="B57" s="5" t="s">
        <v>60</v>
      </c>
      <c r="C57" s="5">
        <v>340</v>
      </c>
      <c r="D57" s="5"/>
      <c r="E57" s="5">
        <v>340</v>
      </c>
      <c r="F57" s="12">
        <f t="shared" si="2"/>
        <v>0.005901190808235771</v>
      </c>
      <c r="G57" s="12">
        <f t="shared" si="1"/>
        <v>99.97743662338023</v>
      </c>
    </row>
    <row r="58" spans="1:7" ht="15">
      <c r="A58" s="2">
        <v>55</v>
      </c>
      <c r="B58" s="5" t="s">
        <v>68</v>
      </c>
      <c r="C58" s="5">
        <v>238</v>
      </c>
      <c r="D58" s="5">
        <v>100</v>
      </c>
      <c r="E58" s="5">
        <v>338</v>
      </c>
      <c r="F58" s="12">
        <f t="shared" si="2"/>
        <v>0.005866477921128502</v>
      </c>
      <c r="G58" s="12">
        <f t="shared" si="1"/>
        <v>99.98330310130136</v>
      </c>
    </row>
    <row r="59" spans="1:7" ht="15">
      <c r="A59" s="2">
        <v>56</v>
      </c>
      <c r="B59" s="5" t="s">
        <v>61</v>
      </c>
      <c r="C59" s="5">
        <v>334</v>
      </c>
      <c r="D59" s="5"/>
      <c r="E59" s="5">
        <v>334</v>
      </c>
      <c r="F59" s="12">
        <f t="shared" si="2"/>
        <v>0.005797052146913963</v>
      </c>
      <c r="G59" s="12">
        <f t="shared" si="1"/>
        <v>99.98910015344828</v>
      </c>
    </row>
    <row r="60" spans="1:7" ht="15">
      <c r="A60" s="2">
        <v>57</v>
      </c>
      <c r="B60" s="5" t="s">
        <v>55</v>
      </c>
      <c r="C60" s="5"/>
      <c r="D60" s="5">
        <v>300</v>
      </c>
      <c r="E60" s="5">
        <v>300</v>
      </c>
      <c r="F60" s="12">
        <f t="shared" si="2"/>
        <v>0.005206933066090386</v>
      </c>
      <c r="G60" s="12">
        <f t="shared" si="1"/>
        <v>99.99430708651437</v>
      </c>
    </row>
    <row r="61" spans="1:7" ht="15">
      <c r="A61" s="2">
        <v>58</v>
      </c>
      <c r="B61" s="5" t="s">
        <v>40</v>
      </c>
      <c r="C61" s="5">
        <v>16</v>
      </c>
      <c r="D61" s="5">
        <v>167</v>
      </c>
      <c r="E61" s="5">
        <v>183</v>
      </c>
      <c r="F61" s="12">
        <f t="shared" si="2"/>
        <v>0.0031762291703151357</v>
      </c>
      <c r="G61" s="12">
        <f t="shared" si="1"/>
        <v>99.99748331568469</v>
      </c>
    </row>
    <row r="62" spans="1:7" ht="15">
      <c r="A62" s="2">
        <v>59</v>
      </c>
      <c r="B62" s="5" t="s">
        <v>82</v>
      </c>
      <c r="C62" s="5"/>
      <c r="D62" s="5">
        <v>145</v>
      </c>
      <c r="E62" s="5">
        <v>145</v>
      </c>
      <c r="F62" s="12">
        <f t="shared" si="2"/>
        <v>0.00251668431527702</v>
      </c>
      <c r="G62" s="12">
        <f t="shared" si="1"/>
        <v>99.99999999999997</v>
      </c>
    </row>
    <row r="63" spans="1:7" ht="15">
      <c r="A63" s="2"/>
      <c r="B63" s="7" t="s">
        <v>19</v>
      </c>
      <c r="C63" s="7">
        <v>4758052</v>
      </c>
      <c r="D63" s="7">
        <v>1003497</v>
      </c>
      <c r="E63" s="7">
        <v>5761549</v>
      </c>
      <c r="F63" s="14">
        <f t="shared" si="2"/>
        <v>100</v>
      </c>
      <c r="G63" s="7"/>
    </row>
    <row r="64" ht="15">
      <c r="G64" s="13"/>
    </row>
    <row r="65" ht="15">
      <c r="G65" s="13"/>
    </row>
    <row r="66" ht="15">
      <c r="G66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.7109375" style="0" customWidth="1"/>
    <col min="2" max="2" width="40.7109375" style="0" customWidth="1"/>
    <col min="3" max="3" width="12.00390625" style="0" customWidth="1"/>
    <col min="4" max="4" width="10.421875" style="0" customWidth="1"/>
    <col min="5" max="5" width="11.57421875" style="0" customWidth="1"/>
    <col min="7" max="7" width="12.421875" style="0" customWidth="1"/>
  </cols>
  <sheetData>
    <row r="1" spans="2:5" ht="15.75">
      <c r="B1" s="26" t="s">
        <v>291</v>
      </c>
      <c r="C1" s="26"/>
      <c r="D1" s="26"/>
      <c r="E1" s="26"/>
    </row>
    <row r="3" spans="1:7" ht="45">
      <c r="A3" s="17" t="s">
        <v>93</v>
      </c>
      <c r="B3" s="17" t="s">
        <v>188</v>
      </c>
      <c r="C3" s="17" t="s">
        <v>30</v>
      </c>
      <c r="D3" s="17" t="s">
        <v>29</v>
      </c>
      <c r="E3" s="17" t="s">
        <v>19</v>
      </c>
      <c r="F3" s="18" t="s">
        <v>91</v>
      </c>
      <c r="G3" s="17" t="s">
        <v>92</v>
      </c>
    </row>
    <row r="4" spans="1:7" ht="15">
      <c r="A4" s="2">
        <v>1</v>
      </c>
      <c r="B4" s="2" t="s">
        <v>180</v>
      </c>
      <c r="C4" s="5">
        <v>738036</v>
      </c>
      <c r="D4" s="5">
        <v>136364</v>
      </c>
      <c r="E4" s="5">
        <v>874400</v>
      </c>
      <c r="F4" s="4">
        <f>E4/$E$99*100</f>
        <v>15.176474243298113</v>
      </c>
      <c r="G4" s="4">
        <f>F4</f>
        <v>15.176474243298113</v>
      </c>
    </row>
    <row r="5" spans="1:7" ht="15">
      <c r="A5" s="2">
        <v>2</v>
      </c>
      <c r="B5" s="2" t="s">
        <v>136</v>
      </c>
      <c r="C5" s="5">
        <v>503542</v>
      </c>
      <c r="D5" s="5">
        <v>23738</v>
      </c>
      <c r="E5" s="5">
        <v>527280</v>
      </c>
      <c r="F5" s="4">
        <f aca="true" t="shared" si="0" ref="F5:F68">E5/$E$99*100</f>
        <v>9.151705556960463</v>
      </c>
      <c r="G5" s="4">
        <f>F5+G4</f>
        <v>24.328179800258575</v>
      </c>
    </row>
    <row r="6" spans="1:7" ht="15">
      <c r="A6" s="2">
        <v>3</v>
      </c>
      <c r="B6" s="2" t="s">
        <v>161</v>
      </c>
      <c r="C6" s="5">
        <v>392006</v>
      </c>
      <c r="D6" s="5">
        <v>111843</v>
      </c>
      <c r="E6" s="5">
        <v>503849</v>
      </c>
      <c r="F6" s="4">
        <f t="shared" si="0"/>
        <v>8.745026728055251</v>
      </c>
      <c r="G6" s="4">
        <f aca="true" t="shared" si="1" ref="G6:G69">F6+G5</f>
        <v>33.073206528313825</v>
      </c>
    </row>
    <row r="7" spans="1:7" ht="15">
      <c r="A7" s="2">
        <v>4</v>
      </c>
      <c r="B7" s="2" t="s">
        <v>276</v>
      </c>
      <c r="C7" s="5">
        <v>319979</v>
      </c>
      <c r="D7" s="5">
        <v>147404</v>
      </c>
      <c r="E7" s="5">
        <v>467383</v>
      </c>
      <c r="F7" s="4">
        <f t="shared" si="0"/>
        <v>8.11210665742841</v>
      </c>
      <c r="G7" s="4">
        <f t="shared" si="1"/>
        <v>41.18531318574223</v>
      </c>
    </row>
    <row r="8" spans="1:7" ht="15">
      <c r="A8" s="2">
        <v>5</v>
      </c>
      <c r="B8" s="2" t="s">
        <v>178</v>
      </c>
      <c r="C8" s="5">
        <v>341720</v>
      </c>
      <c r="D8" s="5">
        <v>92690</v>
      </c>
      <c r="E8" s="5">
        <v>434410</v>
      </c>
      <c r="F8" s="4">
        <f t="shared" si="0"/>
        <v>7.539812644134416</v>
      </c>
      <c r="G8" s="4">
        <f t="shared" si="1"/>
        <v>48.725125829876646</v>
      </c>
    </row>
    <row r="9" spans="1:7" ht="15">
      <c r="A9" s="2">
        <v>6</v>
      </c>
      <c r="B9" s="2" t="s">
        <v>145</v>
      </c>
      <c r="C9" s="5">
        <v>299539</v>
      </c>
      <c r="D9" s="5">
        <v>122303</v>
      </c>
      <c r="E9" s="5">
        <v>421842</v>
      </c>
      <c r="F9" s="4">
        <f t="shared" si="0"/>
        <v>7.321676861552335</v>
      </c>
      <c r="G9" s="4">
        <f t="shared" si="1"/>
        <v>56.04680269142898</v>
      </c>
    </row>
    <row r="10" spans="1:7" ht="15">
      <c r="A10" s="2">
        <v>7</v>
      </c>
      <c r="B10" s="2" t="s">
        <v>150</v>
      </c>
      <c r="C10" s="5">
        <v>384077</v>
      </c>
      <c r="D10" s="5">
        <v>11613</v>
      </c>
      <c r="E10" s="5">
        <v>395690</v>
      </c>
      <c r="F10" s="4">
        <f t="shared" si="0"/>
        <v>6.867771149737684</v>
      </c>
      <c r="G10" s="4">
        <f t="shared" si="1"/>
        <v>62.914573841166664</v>
      </c>
    </row>
    <row r="11" spans="1:7" ht="15">
      <c r="A11" s="2">
        <v>8</v>
      </c>
      <c r="B11" s="2" t="s">
        <v>135</v>
      </c>
      <c r="C11" s="5">
        <v>248882</v>
      </c>
      <c r="D11" s="5">
        <v>36967</v>
      </c>
      <c r="E11" s="5">
        <v>285849</v>
      </c>
      <c r="F11" s="4">
        <f t="shared" si="0"/>
        <v>4.961322033362903</v>
      </c>
      <c r="G11" s="4">
        <f t="shared" si="1"/>
        <v>67.87589587452956</v>
      </c>
    </row>
    <row r="12" spans="1:7" ht="15">
      <c r="A12" s="2">
        <v>9</v>
      </c>
      <c r="B12" s="2" t="s">
        <v>123</v>
      </c>
      <c r="C12" s="5">
        <v>218339</v>
      </c>
      <c r="D12" s="5">
        <v>16542</v>
      </c>
      <c r="E12" s="5">
        <v>234881</v>
      </c>
      <c r="F12" s="4">
        <f t="shared" si="0"/>
        <v>4.076698818321253</v>
      </c>
      <c r="G12" s="4">
        <f t="shared" si="1"/>
        <v>71.95259469285081</v>
      </c>
    </row>
    <row r="13" spans="1:7" ht="15">
      <c r="A13" s="2">
        <v>10</v>
      </c>
      <c r="B13" s="2" t="s">
        <v>106</v>
      </c>
      <c r="C13" s="5">
        <v>77899</v>
      </c>
      <c r="D13" s="5">
        <v>61442</v>
      </c>
      <c r="E13" s="5">
        <v>139341</v>
      </c>
      <c r="F13" s="4">
        <f t="shared" si="0"/>
        <v>2.418464201207002</v>
      </c>
      <c r="G13" s="4">
        <f t="shared" si="1"/>
        <v>74.37105889405781</v>
      </c>
    </row>
    <row r="14" spans="1:7" ht="15">
      <c r="A14" s="2">
        <v>11</v>
      </c>
      <c r="B14" s="2" t="s">
        <v>131</v>
      </c>
      <c r="C14" s="5">
        <v>105504</v>
      </c>
      <c r="D14" s="5">
        <v>8230</v>
      </c>
      <c r="E14" s="5">
        <v>113734</v>
      </c>
      <c r="F14" s="4">
        <f t="shared" si="0"/>
        <v>1.97401775112908</v>
      </c>
      <c r="G14" s="4">
        <f t="shared" si="1"/>
        <v>76.3450766451869</v>
      </c>
    </row>
    <row r="15" spans="1:7" ht="15">
      <c r="A15" s="2">
        <v>12</v>
      </c>
      <c r="B15" s="2" t="s">
        <v>139</v>
      </c>
      <c r="C15" s="5">
        <v>112951</v>
      </c>
      <c r="D15" s="5">
        <v>250</v>
      </c>
      <c r="E15" s="5">
        <v>113201</v>
      </c>
      <c r="F15" s="4">
        <f t="shared" si="0"/>
        <v>1.9647667667149926</v>
      </c>
      <c r="G15" s="4">
        <f t="shared" si="1"/>
        <v>78.30984341190188</v>
      </c>
    </row>
    <row r="16" spans="1:7" ht="15">
      <c r="A16" s="2">
        <v>13</v>
      </c>
      <c r="B16" s="2" t="s">
        <v>141</v>
      </c>
      <c r="C16" s="5">
        <v>97253</v>
      </c>
      <c r="D16" s="5">
        <v>12998</v>
      </c>
      <c r="E16" s="5">
        <v>110251</v>
      </c>
      <c r="F16" s="4">
        <f t="shared" si="0"/>
        <v>1.9135652582317708</v>
      </c>
      <c r="G16" s="4">
        <f t="shared" si="1"/>
        <v>80.22340867013365</v>
      </c>
    </row>
    <row r="17" spans="1:7" ht="15">
      <c r="A17" s="2">
        <v>14</v>
      </c>
      <c r="B17" s="2" t="s">
        <v>170</v>
      </c>
      <c r="C17" s="5">
        <v>80291</v>
      </c>
      <c r="D17" s="5">
        <v>22178</v>
      </c>
      <c r="E17" s="5">
        <v>102469</v>
      </c>
      <c r="F17" s="4">
        <f t="shared" si="0"/>
        <v>1.7784974144973862</v>
      </c>
      <c r="G17" s="4">
        <f t="shared" si="1"/>
        <v>82.00190608463103</v>
      </c>
    </row>
    <row r="18" spans="1:7" ht="15">
      <c r="A18" s="2">
        <v>15</v>
      </c>
      <c r="B18" s="2" t="s">
        <v>120</v>
      </c>
      <c r="C18" s="5">
        <v>84970</v>
      </c>
      <c r="D18" s="5">
        <v>4848</v>
      </c>
      <c r="E18" s="5">
        <v>89818</v>
      </c>
      <c r="F18" s="4">
        <f t="shared" si="0"/>
        <v>1.5589210471003545</v>
      </c>
      <c r="G18" s="4">
        <f t="shared" si="1"/>
        <v>83.56082713173139</v>
      </c>
    </row>
    <row r="19" spans="1:7" ht="15">
      <c r="A19" s="2">
        <v>16</v>
      </c>
      <c r="B19" s="2" t="s">
        <v>119</v>
      </c>
      <c r="C19" s="5">
        <v>79313</v>
      </c>
      <c r="D19" s="5">
        <v>10477</v>
      </c>
      <c r="E19" s="5">
        <v>89790</v>
      </c>
      <c r="F19" s="4">
        <f t="shared" si="0"/>
        <v>1.5584350666808526</v>
      </c>
      <c r="G19" s="4">
        <f t="shared" si="1"/>
        <v>85.11926219841224</v>
      </c>
    </row>
    <row r="20" spans="1:7" ht="15">
      <c r="A20" s="2">
        <v>17</v>
      </c>
      <c r="B20" s="2" t="s">
        <v>121</v>
      </c>
      <c r="C20" s="5">
        <v>58260</v>
      </c>
      <c r="D20" s="5">
        <v>19384</v>
      </c>
      <c r="E20" s="5">
        <v>77644</v>
      </c>
      <c r="F20" s="4">
        <f t="shared" si="0"/>
        <v>1.3476237032784066</v>
      </c>
      <c r="G20" s="4">
        <f t="shared" si="1"/>
        <v>86.46688590169065</v>
      </c>
    </row>
    <row r="21" spans="1:7" ht="15">
      <c r="A21" s="2">
        <v>18</v>
      </c>
      <c r="B21" s="2" t="s">
        <v>174</v>
      </c>
      <c r="C21" s="5">
        <v>69160</v>
      </c>
      <c r="D21" s="5"/>
      <c r="E21" s="5">
        <v>69160</v>
      </c>
      <c r="F21" s="4">
        <f t="shared" si="0"/>
        <v>1.2003716361693704</v>
      </c>
      <c r="G21" s="4">
        <f t="shared" si="1"/>
        <v>87.66725753786001</v>
      </c>
    </row>
    <row r="22" spans="1:7" ht="15">
      <c r="A22" s="2">
        <v>19</v>
      </c>
      <c r="B22" s="2" t="s">
        <v>99</v>
      </c>
      <c r="C22" s="5">
        <v>67903</v>
      </c>
      <c r="D22" s="5">
        <v>1133</v>
      </c>
      <c r="E22" s="5">
        <v>69036</v>
      </c>
      <c r="F22" s="4">
        <f t="shared" si="0"/>
        <v>1.1982194371687196</v>
      </c>
      <c r="G22" s="4">
        <f t="shared" si="1"/>
        <v>88.86547697502873</v>
      </c>
    </row>
    <row r="23" spans="1:7" ht="15">
      <c r="A23" s="2">
        <v>20</v>
      </c>
      <c r="B23" s="2" t="s">
        <v>176</v>
      </c>
      <c r="C23" s="5">
        <v>30466</v>
      </c>
      <c r="D23" s="5">
        <v>22287</v>
      </c>
      <c r="E23" s="5">
        <v>52753</v>
      </c>
      <c r="F23" s="4">
        <f t="shared" si="0"/>
        <v>0.9156044667848872</v>
      </c>
      <c r="G23" s="4">
        <f t="shared" si="1"/>
        <v>89.78108144181361</v>
      </c>
    </row>
    <row r="24" spans="1:7" ht="15">
      <c r="A24" s="2">
        <v>21</v>
      </c>
      <c r="B24" s="2" t="s">
        <v>94</v>
      </c>
      <c r="C24" s="5">
        <v>50763</v>
      </c>
      <c r="D24" s="5">
        <v>1285</v>
      </c>
      <c r="E24" s="5">
        <v>52048</v>
      </c>
      <c r="F24" s="4">
        <f t="shared" si="0"/>
        <v>0.9033681740795748</v>
      </c>
      <c r="G24" s="4">
        <f t="shared" si="1"/>
        <v>90.68444961589319</v>
      </c>
    </row>
    <row r="25" spans="1:7" ht="15">
      <c r="A25" s="2">
        <v>22</v>
      </c>
      <c r="B25" s="2" t="s">
        <v>184</v>
      </c>
      <c r="C25" s="5">
        <v>43913</v>
      </c>
      <c r="D25" s="5">
        <v>3675</v>
      </c>
      <c r="E25" s="5">
        <v>47588</v>
      </c>
      <c r="F25" s="4">
        <f t="shared" si="0"/>
        <v>0.8259584358303644</v>
      </c>
      <c r="G25" s="4">
        <f t="shared" si="1"/>
        <v>91.51040805172354</v>
      </c>
    </row>
    <row r="26" spans="1:7" ht="15">
      <c r="A26" s="2">
        <v>23</v>
      </c>
      <c r="B26" s="2" t="s">
        <v>102</v>
      </c>
      <c r="C26" s="5">
        <v>39240</v>
      </c>
      <c r="D26" s="5">
        <v>6522</v>
      </c>
      <c r="E26" s="5">
        <v>45762</v>
      </c>
      <c r="F26" s="4">
        <f t="shared" si="0"/>
        <v>0.7942655699014275</v>
      </c>
      <c r="G26" s="4">
        <f t="shared" si="1"/>
        <v>92.30467362162497</v>
      </c>
    </row>
    <row r="27" spans="1:7" ht="15">
      <c r="A27" s="2">
        <v>24</v>
      </c>
      <c r="B27" s="2" t="s">
        <v>122</v>
      </c>
      <c r="C27" s="5">
        <v>32476</v>
      </c>
      <c r="D27" s="5">
        <v>8593</v>
      </c>
      <c r="E27" s="5">
        <v>41069</v>
      </c>
      <c r="F27" s="4">
        <f t="shared" si="0"/>
        <v>0.7128117803042203</v>
      </c>
      <c r="G27" s="4">
        <f t="shared" si="1"/>
        <v>93.01748540192919</v>
      </c>
    </row>
    <row r="28" spans="1:7" ht="15">
      <c r="A28" s="2">
        <v>25</v>
      </c>
      <c r="B28" s="2" t="s">
        <v>128</v>
      </c>
      <c r="C28" s="5">
        <v>19222</v>
      </c>
      <c r="D28" s="5">
        <v>14052</v>
      </c>
      <c r="E28" s="5">
        <v>33274</v>
      </c>
      <c r="F28" s="4">
        <f t="shared" si="0"/>
        <v>0.5775183028036384</v>
      </c>
      <c r="G28" s="4">
        <f t="shared" si="1"/>
        <v>93.59500370473283</v>
      </c>
    </row>
    <row r="29" spans="1:7" ht="15">
      <c r="A29" s="2">
        <v>26</v>
      </c>
      <c r="B29" s="2" t="s">
        <v>95</v>
      </c>
      <c r="C29" s="5">
        <v>19</v>
      </c>
      <c r="D29" s="5">
        <v>26235</v>
      </c>
      <c r="E29" s="5">
        <v>26254</v>
      </c>
      <c r="F29" s="4">
        <f t="shared" si="0"/>
        <v>0.4556760690571234</v>
      </c>
      <c r="G29" s="4">
        <f t="shared" si="1"/>
        <v>94.05067977378995</v>
      </c>
    </row>
    <row r="30" spans="1:7" ht="15">
      <c r="A30" s="2">
        <v>27</v>
      </c>
      <c r="B30" s="2" t="s">
        <v>162</v>
      </c>
      <c r="C30" s="5">
        <v>25818</v>
      </c>
      <c r="D30" s="5">
        <v>102</v>
      </c>
      <c r="E30" s="5">
        <v>25920</v>
      </c>
      <c r="F30" s="4">
        <f t="shared" si="0"/>
        <v>0.44987901691020943</v>
      </c>
      <c r="G30" s="4">
        <f t="shared" si="1"/>
        <v>94.50055879070017</v>
      </c>
    </row>
    <row r="31" spans="1:7" ht="15">
      <c r="A31" s="2">
        <v>28</v>
      </c>
      <c r="B31" s="2" t="s">
        <v>152</v>
      </c>
      <c r="C31" s="5">
        <v>16702</v>
      </c>
      <c r="D31" s="5">
        <v>8888</v>
      </c>
      <c r="E31" s="5">
        <v>25590</v>
      </c>
      <c r="F31" s="4">
        <f t="shared" si="0"/>
        <v>0.44415139053750996</v>
      </c>
      <c r="G31" s="4">
        <f t="shared" si="1"/>
        <v>94.94471018123768</v>
      </c>
    </row>
    <row r="32" spans="1:7" ht="15">
      <c r="A32" s="2">
        <v>29</v>
      </c>
      <c r="B32" s="2" t="s">
        <v>157</v>
      </c>
      <c r="C32" s="5">
        <v>22074</v>
      </c>
      <c r="D32" s="5"/>
      <c r="E32" s="5">
        <v>22074</v>
      </c>
      <c r="F32" s="4">
        <f t="shared" si="0"/>
        <v>0.38312613500293063</v>
      </c>
      <c r="G32" s="4">
        <f t="shared" si="1"/>
        <v>95.3278363162406</v>
      </c>
    </row>
    <row r="33" spans="1:7" ht="15">
      <c r="A33" s="2">
        <v>30</v>
      </c>
      <c r="B33" s="2" t="s">
        <v>163</v>
      </c>
      <c r="C33" s="5">
        <v>22020</v>
      </c>
      <c r="D33" s="5"/>
      <c r="E33" s="5">
        <v>22020</v>
      </c>
      <c r="F33" s="4">
        <f t="shared" si="0"/>
        <v>0.3821888870510344</v>
      </c>
      <c r="G33" s="4">
        <f t="shared" si="1"/>
        <v>95.71002520329164</v>
      </c>
    </row>
    <row r="34" spans="1:7" ht="15">
      <c r="A34" s="2">
        <v>31</v>
      </c>
      <c r="B34" s="2" t="s">
        <v>185</v>
      </c>
      <c r="C34" s="5">
        <v>19088</v>
      </c>
      <c r="D34" s="5">
        <v>169</v>
      </c>
      <c r="E34" s="5">
        <v>19257</v>
      </c>
      <c r="F34" s="4">
        <f t="shared" si="0"/>
        <v>0.3342330335123419</v>
      </c>
      <c r="G34" s="4">
        <f t="shared" si="1"/>
        <v>96.04425823680398</v>
      </c>
    </row>
    <row r="35" spans="1:7" ht="15">
      <c r="A35" s="2">
        <v>32</v>
      </c>
      <c r="B35" s="2" t="s">
        <v>146</v>
      </c>
      <c r="C35" s="5">
        <v>19190</v>
      </c>
      <c r="D35" s="5"/>
      <c r="E35" s="5">
        <v>19190</v>
      </c>
      <c r="F35" s="4">
        <f t="shared" si="0"/>
        <v>0.33307015179424837</v>
      </c>
      <c r="G35" s="4">
        <f t="shared" si="1"/>
        <v>96.37732838859823</v>
      </c>
    </row>
    <row r="36" spans="1:7" ht="15">
      <c r="A36" s="2">
        <v>33</v>
      </c>
      <c r="B36" s="2" t="s">
        <v>133</v>
      </c>
      <c r="C36" s="5">
        <v>10773</v>
      </c>
      <c r="D36" s="5">
        <v>6452</v>
      </c>
      <c r="E36" s="5">
        <v>17225</v>
      </c>
      <c r="F36" s="4">
        <f t="shared" si="0"/>
        <v>0.2989647402113564</v>
      </c>
      <c r="G36" s="4">
        <f t="shared" si="1"/>
        <v>96.67629312880959</v>
      </c>
    </row>
    <row r="37" spans="1:7" ht="15">
      <c r="A37" s="2">
        <v>34</v>
      </c>
      <c r="B37" s="2" t="s">
        <v>103</v>
      </c>
      <c r="C37" s="5"/>
      <c r="D37" s="5">
        <v>15760</v>
      </c>
      <c r="E37" s="5">
        <v>15760</v>
      </c>
      <c r="F37" s="4">
        <f t="shared" si="0"/>
        <v>0.27353755040528166</v>
      </c>
      <c r="G37" s="4">
        <f t="shared" si="1"/>
        <v>96.94983067921487</v>
      </c>
    </row>
    <row r="38" spans="1:7" ht="15">
      <c r="A38" s="2">
        <v>35</v>
      </c>
      <c r="B38" s="2" t="s">
        <v>142</v>
      </c>
      <c r="C38" s="5">
        <v>15302</v>
      </c>
      <c r="D38" s="5"/>
      <c r="E38" s="5">
        <v>15302</v>
      </c>
      <c r="F38" s="4">
        <f t="shared" si="0"/>
        <v>0.265588299257717</v>
      </c>
      <c r="G38" s="4">
        <f t="shared" si="1"/>
        <v>97.21541897847258</v>
      </c>
    </row>
    <row r="39" spans="1:7" ht="15">
      <c r="A39" s="2">
        <v>36</v>
      </c>
      <c r="B39" s="2" t="s">
        <v>172</v>
      </c>
      <c r="C39" s="5">
        <v>14108</v>
      </c>
      <c r="D39" s="5"/>
      <c r="E39" s="5">
        <v>14108</v>
      </c>
      <c r="F39" s="4">
        <f t="shared" si="0"/>
        <v>0.24486470565467724</v>
      </c>
      <c r="G39" s="4">
        <f t="shared" si="1"/>
        <v>97.46028368412726</v>
      </c>
    </row>
    <row r="40" spans="1:7" ht="15">
      <c r="A40" s="2">
        <v>37</v>
      </c>
      <c r="B40" s="2" t="s">
        <v>166</v>
      </c>
      <c r="C40" s="5">
        <v>7394</v>
      </c>
      <c r="D40" s="5">
        <v>6536</v>
      </c>
      <c r="E40" s="5">
        <v>13930</v>
      </c>
      <c r="F40" s="4">
        <f t="shared" si="0"/>
        <v>0.24177525870213026</v>
      </c>
      <c r="G40" s="4">
        <f t="shared" si="1"/>
        <v>97.7020589428294</v>
      </c>
    </row>
    <row r="41" spans="1:7" ht="15">
      <c r="A41" s="2">
        <v>38</v>
      </c>
      <c r="B41" s="2" t="s">
        <v>160</v>
      </c>
      <c r="C41" s="5">
        <v>5907</v>
      </c>
      <c r="D41" s="5">
        <v>6555</v>
      </c>
      <c r="E41" s="5">
        <v>12462</v>
      </c>
      <c r="F41" s="4">
        <f t="shared" si="0"/>
        <v>0.21629599956539464</v>
      </c>
      <c r="G41" s="4">
        <f t="shared" si="1"/>
        <v>97.91835494239479</v>
      </c>
    </row>
    <row r="42" spans="1:7" ht="15">
      <c r="A42" s="2">
        <v>39</v>
      </c>
      <c r="B42" s="2" t="s">
        <v>168</v>
      </c>
      <c r="C42" s="5">
        <v>8756</v>
      </c>
      <c r="D42" s="5"/>
      <c r="E42" s="5">
        <v>8756</v>
      </c>
      <c r="F42" s="4">
        <f t="shared" si="0"/>
        <v>0.15197301975562474</v>
      </c>
      <c r="G42" s="4">
        <f t="shared" si="1"/>
        <v>98.07032796215042</v>
      </c>
    </row>
    <row r="43" spans="1:7" ht="15">
      <c r="A43" s="2">
        <v>40</v>
      </c>
      <c r="B43" s="2" t="s">
        <v>173</v>
      </c>
      <c r="C43" s="5">
        <v>3982</v>
      </c>
      <c r="D43" s="5">
        <v>3650</v>
      </c>
      <c r="E43" s="5">
        <v>7632</v>
      </c>
      <c r="F43" s="4">
        <f t="shared" si="0"/>
        <v>0.13246437720133944</v>
      </c>
      <c r="G43" s="4">
        <f t="shared" si="1"/>
        <v>98.20279233935176</v>
      </c>
    </row>
    <row r="44" spans="1:7" ht="15">
      <c r="A44" s="2">
        <v>41</v>
      </c>
      <c r="B44" s="2" t="s">
        <v>138</v>
      </c>
      <c r="C44" s="5">
        <v>7338</v>
      </c>
      <c r="D44" s="5"/>
      <c r="E44" s="5">
        <v>7338</v>
      </c>
      <c r="F44" s="4">
        <f t="shared" si="0"/>
        <v>0.12736158279657084</v>
      </c>
      <c r="G44" s="4">
        <f t="shared" si="1"/>
        <v>98.33015392214833</v>
      </c>
    </row>
    <row r="45" spans="1:7" ht="15">
      <c r="A45" s="2">
        <v>42</v>
      </c>
      <c r="B45" s="2" t="s">
        <v>148</v>
      </c>
      <c r="C45" s="5">
        <v>7120</v>
      </c>
      <c r="D45" s="5"/>
      <c r="E45" s="5">
        <v>7120</v>
      </c>
      <c r="F45" s="4">
        <f t="shared" si="0"/>
        <v>0.12357787810187851</v>
      </c>
      <c r="G45" s="4">
        <f t="shared" si="1"/>
        <v>98.45373180025021</v>
      </c>
    </row>
    <row r="46" spans="1:7" ht="15">
      <c r="A46" s="2">
        <v>43</v>
      </c>
      <c r="B46" s="2" t="s">
        <v>171</v>
      </c>
      <c r="C46" s="5">
        <v>5454</v>
      </c>
      <c r="D46" s="5">
        <v>1360</v>
      </c>
      <c r="E46" s="5">
        <v>6814</v>
      </c>
      <c r="F46" s="4">
        <f t="shared" si="0"/>
        <v>0.11826680637446632</v>
      </c>
      <c r="G46" s="4">
        <f t="shared" si="1"/>
        <v>98.57199860662467</v>
      </c>
    </row>
    <row r="47" spans="1:7" ht="15">
      <c r="A47" s="2">
        <v>44</v>
      </c>
      <c r="B47" s="2" t="s">
        <v>143</v>
      </c>
      <c r="C47" s="5">
        <v>6704</v>
      </c>
      <c r="D47" s="5"/>
      <c r="E47" s="5">
        <v>6704</v>
      </c>
      <c r="F47" s="4">
        <f t="shared" si="0"/>
        <v>0.11635759758356651</v>
      </c>
      <c r="G47" s="4">
        <f t="shared" si="1"/>
        <v>98.68835620420825</v>
      </c>
    </row>
    <row r="48" spans="1:7" ht="15">
      <c r="A48" s="2">
        <v>45</v>
      </c>
      <c r="B48" s="2" t="s">
        <v>165</v>
      </c>
      <c r="C48" s="5">
        <v>2689</v>
      </c>
      <c r="D48" s="5">
        <v>3133</v>
      </c>
      <c r="E48" s="5">
        <v>5822</v>
      </c>
      <c r="F48" s="4">
        <f t="shared" si="0"/>
        <v>0.10104921436926077</v>
      </c>
      <c r="G48" s="4">
        <f t="shared" si="1"/>
        <v>98.7894054185775</v>
      </c>
    </row>
    <row r="49" spans="1:7" ht="15">
      <c r="A49" s="2">
        <v>46</v>
      </c>
      <c r="B49" s="2" t="s">
        <v>104</v>
      </c>
      <c r="C49" s="5">
        <v>5040</v>
      </c>
      <c r="D49" s="5"/>
      <c r="E49" s="5">
        <v>5040</v>
      </c>
      <c r="F49" s="4">
        <f t="shared" si="0"/>
        <v>0.0874764755103185</v>
      </c>
      <c r="G49" s="4">
        <f t="shared" si="1"/>
        <v>98.87688189408782</v>
      </c>
    </row>
    <row r="50" spans="1:7" ht="15">
      <c r="A50" s="2">
        <v>47</v>
      </c>
      <c r="B50" s="2" t="s">
        <v>116</v>
      </c>
      <c r="C50" s="5">
        <v>4900</v>
      </c>
      <c r="D50" s="5"/>
      <c r="E50" s="5">
        <v>4900</v>
      </c>
      <c r="F50" s="4">
        <f t="shared" si="0"/>
        <v>0.08504657341280965</v>
      </c>
      <c r="G50" s="4">
        <f t="shared" si="1"/>
        <v>98.96192846750063</v>
      </c>
    </row>
    <row r="51" spans="1:7" ht="15">
      <c r="A51" s="2">
        <v>48</v>
      </c>
      <c r="B51" s="2" t="s">
        <v>134</v>
      </c>
      <c r="C51" s="5">
        <v>4018</v>
      </c>
      <c r="D51" s="5">
        <v>673</v>
      </c>
      <c r="E51" s="5">
        <v>4691</v>
      </c>
      <c r="F51" s="4">
        <f t="shared" si="0"/>
        <v>0.08141907671010001</v>
      </c>
      <c r="G51" s="4">
        <f t="shared" si="1"/>
        <v>99.04334754421073</v>
      </c>
    </row>
    <row r="52" spans="1:7" ht="15">
      <c r="A52" s="2">
        <v>49</v>
      </c>
      <c r="B52" s="2" t="s">
        <v>167</v>
      </c>
      <c r="C52" s="5">
        <v>4500</v>
      </c>
      <c r="D52" s="5"/>
      <c r="E52" s="5">
        <v>4500</v>
      </c>
      <c r="F52" s="4">
        <f t="shared" si="0"/>
        <v>0.0781039959913558</v>
      </c>
      <c r="G52" s="4">
        <f t="shared" si="1"/>
        <v>99.12145154020209</v>
      </c>
    </row>
    <row r="53" spans="1:7" ht="15">
      <c r="A53" s="2">
        <v>50</v>
      </c>
      <c r="B53" s="2" t="s">
        <v>112</v>
      </c>
      <c r="C53" s="5"/>
      <c r="D53" s="5">
        <v>4480</v>
      </c>
      <c r="E53" s="5">
        <v>4480</v>
      </c>
      <c r="F53" s="4">
        <f t="shared" si="0"/>
        <v>0.0777568671202831</v>
      </c>
      <c r="G53" s="4">
        <f t="shared" si="1"/>
        <v>99.19920840732237</v>
      </c>
    </row>
    <row r="54" spans="1:7" ht="15">
      <c r="A54" s="2">
        <v>51</v>
      </c>
      <c r="B54" s="2" t="s">
        <v>181</v>
      </c>
      <c r="C54" s="5">
        <v>4050</v>
      </c>
      <c r="D54" s="5"/>
      <c r="E54" s="5">
        <v>4050</v>
      </c>
      <c r="F54" s="4">
        <f t="shared" si="0"/>
        <v>0.07029359639222021</v>
      </c>
      <c r="G54" s="4">
        <f t="shared" si="1"/>
        <v>99.26950200371459</v>
      </c>
    </row>
    <row r="55" spans="1:7" ht="15">
      <c r="A55" s="2">
        <v>52</v>
      </c>
      <c r="B55" s="2" t="s">
        <v>130</v>
      </c>
      <c r="C55" s="5">
        <v>1821</v>
      </c>
      <c r="D55" s="5">
        <v>1834</v>
      </c>
      <c r="E55" s="5">
        <v>3655</v>
      </c>
      <c r="F55" s="4">
        <f t="shared" si="0"/>
        <v>0.06343780118853455</v>
      </c>
      <c r="G55" s="4">
        <f t="shared" si="1"/>
        <v>99.33293980490312</v>
      </c>
    </row>
    <row r="56" spans="1:7" ht="15">
      <c r="A56" s="2">
        <v>53</v>
      </c>
      <c r="B56" s="2" t="s">
        <v>147</v>
      </c>
      <c r="C56" s="5">
        <v>3118</v>
      </c>
      <c r="D56" s="5"/>
      <c r="E56" s="5">
        <v>3118</v>
      </c>
      <c r="F56" s="4">
        <f t="shared" si="0"/>
        <v>0.05411739100023275</v>
      </c>
      <c r="G56" s="4">
        <f t="shared" si="1"/>
        <v>99.38705719590335</v>
      </c>
    </row>
    <row r="57" spans="1:7" ht="15">
      <c r="A57" s="2">
        <v>54</v>
      </c>
      <c r="B57" s="2" t="s">
        <v>177</v>
      </c>
      <c r="C57" s="5">
        <v>2800</v>
      </c>
      <c r="D57" s="5"/>
      <c r="E57" s="5">
        <v>2800</v>
      </c>
      <c r="F57" s="4">
        <f t="shared" si="0"/>
        <v>0.048598041950176946</v>
      </c>
      <c r="G57" s="4">
        <f t="shared" si="1"/>
        <v>99.43565523785352</v>
      </c>
    </row>
    <row r="58" spans="1:7" ht="15">
      <c r="A58" s="2">
        <v>55</v>
      </c>
      <c r="B58" s="2" t="s">
        <v>179</v>
      </c>
      <c r="C58" s="5">
        <v>2800</v>
      </c>
      <c r="D58" s="5"/>
      <c r="E58" s="5">
        <v>2800</v>
      </c>
      <c r="F58" s="4">
        <f t="shared" si="0"/>
        <v>0.048598041950176946</v>
      </c>
      <c r="G58" s="4">
        <f t="shared" si="1"/>
        <v>99.4842532798037</v>
      </c>
    </row>
    <row r="59" spans="1:7" ht="15">
      <c r="A59" s="2">
        <v>56</v>
      </c>
      <c r="B59" s="2" t="s">
        <v>113</v>
      </c>
      <c r="C59" s="5"/>
      <c r="D59" s="5">
        <v>2560</v>
      </c>
      <c r="E59" s="5">
        <v>2560</v>
      </c>
      <c r="F59" s="4">
        <f t="shared" si="0"/>
        <v>0.04443249549730463</v>
      </c>
      <c r="G59" s="4">
        <f t="shared" si="1"/>
        <v>99.528685775301</v>
      </c>
    </row>
    <row r="60" spans="1:7" ht="15">
      <c r="A60" s="2">
        <v>57</v>
      </c>
      <c r="B60" s="2" t="s">
        <v>155</v>
      </c>
      <c r="C60" s="5"/>
      <c r="D60" s="5">
        <v>2343</v>
      </c>
      <c r="E60" s="5">
        <v>2343</v>
      </c>
      <c r="F60" s="4">
        <f t="shared" si="0"/>
        <v>0.04066614724616592</v>
      </c>
      <c r="G60" s="4">
        <f t="shared" si="1"/>
        <v>99.56935192254717</v>
      </c>
    </row>
    <row r="61" spans="1:7" ht="15">
      <c r="A61" s="2">
        <v>58</v>
      </c>
      <c r="B61" s="2" t="s">
        <v>125</v>
      </c>
      <c r="C61" s="5"/>
      <c r="D61" s="5">
        <v>2010</v>
      </c>
      <c r="E61" s="5">
        <v>2010</v>
      </c>
      <c r="F61" s="4">
        <f t="shared" si="0"/>
        <v>0.034886451542805584</v>
      </c>
      <c r="G61" s="4">
        <f t="shared" si="1"/>
        <v>99.60423837408997</v>
      </c>
    </row>
    <row r="62" spans="1:7" ht="15">
      <c r="A62" s="2">
        <v>59</v>
      </c>
      <c r="B62" s="2" t="s">
        <v>154</v>
      </c>
      <c r="C62" s="5"/>
      <c r="D62" s="5">
        <v>1600</v>
      </c>
      <c r="E62" s="5">
        <v>1600</v>
      </c>
      <c r="F62" s="4">
        <f t="shared" si="0"/>
        <v>0.027770309685815394</v>
      </c>
      <c r="G62" s="4">
        <f t="shared" si="1"/>
        <v>99.6320086837758</v>
      </c>
    </row>
    <row r="63" spans="1:7" ht="15">
      <c r="A63" s="2">
        <v>60</v>
      </c>
      <c r="B63" s="2" t="s">
        <v>126</v>
      </c>
      <c r="C63" s="5">
        <v>792</v>
      </c>
      <c r="D63" s="5">
        <v>786</v>
      </c>
      <c r="E63" s="5">
        <v>1578</v>
      </c>
      <c r="F63" s="4">
        <f t="shared" si="0"/>
        <v>0.02738846792763543</v>
      </c>
      <c r="G63" s="4">
        <f t="shared" si="1"/>
        <v>99.65939715170343</v>
      </c>
    </row>
    <row r="64" spans="1:7" ht="15">
      <c r="A64" s="2">
        <v>61</v>
      </c>
      <c r="B64" s="2" t="s">
        <v>137</v>
      </c>
      <c r="C64" s="5">
        <v>1533</v>
      </c>
      <c r="D64" s="5"/>
      <c r="E64" s="5">
        <v>1533</v>
      </c>
      <c r="F64" s="4">
        <f t="shared" si="0"/>
        <v>0.026607427967721878</v>
      </c>
      <c r="G64" s="4">
        <f t="shared" si="1"/>
        <v>99.68600457967115</v>
      </c>
    </row>
    <row r="65" spans="1:7" ht="15">
      <c r="A65" s="2">
        <v>62</v>
      </c>
      <c r="B65" s="2" t="s">
        <v>144</v>
      </c>
      <c r="C65" s="5">
        <v>1336</v>
      </c>
      <c r="D65" s="5"/>
      <c r="E65" s="5">
        <v>1336</v>
      </c>
      <c r="F65" s="4">
        <f t="shared" si="0"/>
        <v>0.023188208587655853</v>
      </c>
      <c r="G65" s="4">
        <f t="shared" si="1"/>
        <v>99.7091927882588</v>
      </c>
    </row>
    <row r="66" spans="1:7" ht="15">
      <c r="A66" s="2">
        <v>63</v>
      </c>
      <c r="B66" s="2" t="s">
        <v>110</v>
      </c>
      <c r="C66" s="5"/>
      <c r="D66" s="5">
        <v>1318</v>
      </c>
      <c r="E66" s="5">
        <v>1318</v>
      </c>
      <c r="F66" s="4">
        <f t="shared" si="0"/>
        <v>0.02287579260369043</v>
      </c>
      <c r="G66" s="4">
        <f t="shared" si="1"/>
        <v>99.73206858086249</v>
      </c>
    </row>
    <row r="67" spans="1:7" ht="15">
      <c r="A67" s="2">
        <v>64</v>
      </c>
      <c r="B67" s="2" t="s">
        <v>159</v>
      </c>
      <c r="C67" s="5">
        <v>1133</v>
      </c>
      <c r="D67" s="5"/>
      <c r="E67" s="5">
        <v>1133</v>
      </c>
      <c r="F67" s="4">
        <f t="shared" si="0"/>
        <v>0.019664850546268025</v>
      </c>
      <c r="G67" s="4">
        <f t="shared" si="1"/>
        <v>99.75173343140875</v>
      </c>
    </row>
    <row r="68" spans="1:7" ht="15">
      <c r="A68" s="2">
        <v>65</v>
      </c>
      <c r="B68" s="2" t="s">
        <v>98</v>
      </c>
      <c r="C68" s="5"/>
      <c r="D68" s="5">
        <v>1020</v>
      </c>
      <c r="E68" s="5">
        <v>1020</v>
      </c>
      <c r="F68" s="4">
        <f t="shared" si="0"/>
        <v>0.017703572424707315</v>
      </c>
      <c r="G68" s="4">
        <f t="shared" si="1"/>
        <v>99.76943700383346</v>
      </c>
    </row>
    <row r="69" spans="1:7" ht="15">
      <c r="A69" s="2">
        <v>66</v>
      </c>
      <c r="B69" s="2" t="s">
        <v>111</v>
      </c>
      <c r="C69" s="5"/>
      <c r="D69" s="5">
        <v>1007</v>
      </c>
      <c r="E69" s="5">
        <v>1007</v>
      </c>
      <c r="F69" s="4">
        <f aca="true" t="shared" si="2" ref="F69:F99">E69/$E$99*100</f>
        <v>0.017477938658510064</v>
      </c>
      <c r="G69" s="4">
        <f t="shared" si="1"/>
        <v>99.78691494249198</v>
      </c>
    </row>
    <row r="70" spans="1:7" ht="15">
      <c r="A70" s="2">
        <v>67</v>
      </c>
      <c r="B70" s="2" t="s">
        <v>175</v>
      </c>
      <c r="C70" s="5"/>
      <c r="D70" s="5">
        <v>988</v>
      </c>
      <c r="E70" s="5">
        <v>988</v>
      </c>
      <c r="F70" s="4">
        <f t="shared" si="2"/>
        <v>0.017148166230991007</v>
      </c>
      <c r="G70" s="4">
        <f aca="true" t="shared" si="3" ref="G70:G98">F70+G69</f>
        <v>99.80406310872297</v>
      </c>
    </row>
    <row r="71" spans="1:7" ht="15">
      <c r="A71" s="2">
        <v>68</v>
      </c>
      <c r="B71" s="2" t="s">
        <v>118</v>
      </c>
      <c r="C71" s="5">
        <v>890</v>
      </c>
      <c r="D71" s="5">
        <v>56</v>
      </c>
      <c r="E71" s="5">
        <v>946</v>
      </c>
      <c r="F71" s="4">
        <f t="shared" si="2"/>
        <v>0.016419195601738355</v>
      </c>
      <c r="G71" s="4">
        <f t="shared" si="3"/>
        <v>99.82048230432471</v>
      </c>
    </row>
    <row r="72" spans="1:7" ht="15">
      <c r="A72" s="2">
        <v>69</v>
      </c>
      <c r="B72" s="2" t="s">
        <v>186</v>
      </c>
      <c r="C72" s="5">
        <v>26</v>
      </c>
      <c r="D72" s="5">
        <v>737</v>
      </c>
      <c r="E72" s="5">
        <v>763</v>
      </c>
      <c r="F72" s="4">
        <f t="shared" si="2"/>
        <v>0.013242966431423217</v>
      </c>
      <c r="G72" s="4">
        <f t="shared" si="3"/>
        <v>99.83372527075613</v>
      </c>
    </row>
    <row r="73" spans="1:7" ht="15">
      <c r="A73" s="2">
        <v>70</v>
      </c>
      <c r="B73" s="2" t="s">
        <v>149</v>
      </c>
      <c r="C73" s="5">
        <v>664</v>
      </c>
      <c r="D73" s="5"/>
      <c r="E73" s="5">
        <v>664</v>
      </c>
      <c r="F73" s="4">
        <f t="shared" si="2"/>
        <v>0.011524678519613389</v>
      </c>
      <c r="G73" s="4">
        <f t="shared" si="3"/>
        <v>99.84524994927574</v>
      </c>
    </row>
    <row r="74" spans="1:7" ht="15">
      <c r="A74" s="2">
        <v>71</v>
      </c>
      <c r="B74" s="2" t="s">
        <v>124</v>
      </c>
      <c r="C74" s="5">
        <v>660</v>
      </c>
      <c r="D74" s="5"/>
      <c r="E74" s="5">
        <v>660</v>
      </c>
      <c r="F74" s="4">
        <f t="shared" si="2"/>
        <v>0.01145525274539885</v>
      </c>
      <c r="G74" s="4">
        <f t="shared" si="3"/>
        <v>99.85670520202113</v>
      </c>
    </row>
    <row r="75" spans="1:7" ht="15">
      <c r="A75" s="2">
        <v>72</v>
      </c>
      <c r="B75" s="2" t="s">
        <v>187</v>
      </c>
      <c r="C75" s="5"/>
      <c r="D75" s="5">
        <v>655</v>
      </c>
      <c r="E75" s="5">
        <v>655</v>
      </c>
      <c r="F75" s="4">
        <f t="shared" si="2"/>
        <v>0.011368470527630677</v>
      </c>
      <c r="G75" s="4">
        <f t="shared" si="3"/>
        <v>99.86807367254876</v>
      </c>
    </row>
    <row r="76" spans="1:7" ht="15">
      <c r="A76" s="2">
        <v>73</v>
      </c>
      <c r="B76" s="2" t="s">
        <v>127</v>
      </c>
      <c r="C76" s="5">
        <v>381</v>
      </c>
      <c r="D76" s="5">
        <v>268</v>
      </c>
      <c r="E76" s="5">
        <v>649</v>
      </c>
      <c r="F76" s="4">
        <f t="shared" si="2"/>
        <v>0.01126433186630887</v>
      </c>
      <c r="G76" s="4">
        <f t="shared" si="3"/>
        <v>99.87933800441508</v>
      </c>
    </row>
    <row r="77" spans="1:7" ht="15">
      <c r="A77" s="2">
        <v>74</v>
      </c>
      <c r="B77" s="2" t="s">
        <v>117</v>
      </c>
      <c r="C77" s="5">
        <v>71</v>
      </c>
      <c r="D77" s="5">
        <v>550</v>
      </c>
      <c r="E77" s="5">
        <v>621</v>
      </c>
      <c r="F77" s="4">
        <f t="shared" si="2"/>
        <v>0.0107783514468071</v>
      </c>
      <c r="G77" s="4">
        <f t="shared" si="3"/>
        <v>99.89011635586188</v>
      </c>
    </row>
    <row r="78" spans="1:7" ht="15">
      <c r="A78" s="2">
        <v>75</v>
      </c>
      <c r="B78" s="2" t="s">
        <v>105</v>
      </c>
      <c r="C78" s="5"/>
      <c r="D78" s="5">
        <v>577</v>
      </c>
      <c r="E78" s="5">
        <v>577</v>
      </c>
      <c r="F78" s="4">
        <f t="shared" si="2"/>
        <v>0.010014667930447176</v>
      </c>
      <c r="G78" s="4">
        <f t="shared" si="3"/>
        <v>99.90013102379233</v>
      </c>
    </row>
    <row r="79" spans="1:7" ht="15">
      <c r="A79" s="2">
        <v>76</v>
      </c>
      <c r="B79" s="2" t="s">
        <v>164</v>
      </c>
      <c r="C79" s="5">
        <v>84</v>
      </c>
      <c r="D79" s="5">
        <v>487</v>
      </c>
      <c r="E79" s="5">
        <v>571</v>
      </c>
      <c r="F79" s="4">
        <f t="shared" si="2"/>
        <v>0.009910529269125369</v>
      </c>
      <c r="G79" s="4">
        <f t="shared" si="3"/>
        <v>99.91004155306145</v>
      </c>
    </row>
    <row r="80" spans="1:7" ht="15">
      <c r="A80" s="2">
        <v>77</v>
      </c>
      <c r="B80" s="2" t="s">
        <v>109</v>
      </c>
      <c r="C80" s="5"/>
      <c r="D80" s="5">
        <v>514</v>
      </c>
      <c r="E80" s="5">
        <v>514</v>
      </c>
      <c r="F80" s="4">
        <f t="shared" si="2"/>
        <v>0.008921211986568195</v>
      </c>
      <c r="G80" s="4">
        <f t="shared" si="3"/>
        <v>99.91896276504802</v>
      </c>
    </row>
    <row r="81" spans="1:7" ht="15">
      <c r="A81" s="2">
        <v>78</v>
      </c>
      <c r="B81" s="2" t="s">
        <v>183</v>
      </c>
      <c r="C81" s="5"/>
      <c r="D81" s="5">
        <v>486</v>
      </c>
      <c r="E81" s="5">
        <v>486</v>
      </c>
      <c r="F81" s="4">
        <f t="shared" si="2"/>
        <v>0.008435231567066426</v>
      </c>
      <c r="G81" s="4">
        <f t="shared" si="3"/>
        <v>99.92739799661508</v>
      </c>
    </row>
    <row r="82" spans="1:7" ht="15">
      <c r="A82" s="2">
        <v>79</v>
      </c>
      <c r="B82" s="2" t="s">
        <v>114</v>
      </c>
      <c r="C82" s="5"/>
      <c r="D82" s="5">
        <v>484</v>
      </c>
      <c r="E82" s="5">
        <v>484</v>
      </c>
      <c r="F82" s="4">
        <f t="shared" si="2"/>
        <v>0.008400518679959156</v>
      </c>
      <c r="G82" s="4">
        <f t="shared" si="3"/>
        <v>99.93579851529505</v>
      </c>
    </row>
    <row r="83" spans="1:7" ht="15">
      <c r="A83" s="2">
        <v>80</v>
      </c>
      <c r="B83" s="2" t="s">
        <v>107</v>
      </c>
      <c r="C83" s="5">
        <v>358</v>
      </c>
      <c r="D83" s="5">
        <v>51</v>
      </c>
      <c r="E83" s="5">
        <v>409</v>
      </c>
      <c r="F83" s="4">
        <f t="shared" si="2"/>
        <v>0.00709878541343656</v>
      </c>
      <c r="G83" s="4">
        <f t="shared" si="3"/>
        <v>99.94289730070848</v>
      </c>
    </row>
    <row r="84" spans="1:7" ht="15">
      <c r="A84" s="2">
        <v>81</v>
      </c>
      <c r="B84" s="2" t="s">
        <v>96</v>
      </c>
      <c r="C84" s="5">
        <v>350</v>
      </c>
      <c r="D84" s="5"/>
      <c r="E84" s="5">
        <v>350</v>
      </c>
      <c r="F84" s="4">
        <f t="shared" si="2"/>
        <v>0.006074755243772118</v>
      </c>
      <c r="G84" s="4">
        <f t="shared" si="3"/>
        <v>99.94897205595225</v>
      </c>
    </row>
    <row r="85" spans="1:7" ht="15">
      <c r="A85" s="2">
        <v>82</v>
      </c>
      <c r="B85" s="2" t="s">
        <v>169</v>
      </c>
      <c r="C85" s="5"/>
      <c r="D85" s="5">
        <v>339</v>
      </c>
      <c r="E85" s="5">
        <v>339</v>
      </c>
      <c r="F85" s="4">
        <f t="shared" si="2"/>
        <v>0.005883834364682137</v>
      </c>
      <c r="G85" s="4">
        <f t="shared" si="3"/>
        <v>99.95485589031694</v>
      </c>
    </row>
    <row r="86" spans="1:7" ht="15">
      <c r="A86" s="2">
        <v>83</v>
      </c>
      <c r="B86" s="2" t="s">
        <v>108</v>
      </c>
      <c r="C86" s="5"/>
      <c r="D86" s="5">
        <v>334</v>
      </c>
      <c r="E86" s="5">
        <v>334</v>
      </c>
      <c r="F86" s="4">
        <f t="shared" si="2"/>
        <v>0.005797052146913963</v>
      </c>
      <c r="G86" s="4">
        <f t="shared" si="3"/>
        <v>99.96065294246385</v>
      </c>
    </row>
    <row r="87" spans="1:7" ht="15">
      <c r="A87" s="2">
        <v>84</v>
      </c>
      <c r="B87" s="2" t="s">
        <v>129</v>
      </c>
      <c r="C87" s="5"/>
      <c r="D87" s="5">
        <v>334</v>
      </c>
      <c r="E87" s="5">
        <v>334</v>
      </c>
      <c r="F87" s="4">
        <f t="shared" si="2"/>
        <v>0.005797052146913963</v>
      </c>
      <c r="G87" s="4">
        <f t="shared" si="3"/>
        <v>99.96644999461077</v>
      </c>
    </row>
    <row r="88" spans="1:7" ht="15">
      <c r="A88" s="2">
        <v>85</v>
      </c>
      <c r="B88" s="2" t="s">
        <v>97</v>
      </c>
      <c r="C88" s="5">
        <v>248</v>
      </c>
      <c r="D88" s="5">
        <v>72</v>
      </c>
      <c r="E88" s="5">
        <v>320</v>
      </c>
      <c r="F88" s="4">
        <f t="shared" si="2"/>
        <v>0.005554061937163079</v>
      </c>
      <c r="G88" s="4">
        <f t="shared" si="3"/>
        <v>99.97200405654793</v>
      </c>
    </row>
    <row r="89" spans="1:7" ht="15">
      <c r="A89" s="2">
        <v>86</v>
      </c>
      <c r="B89" s="2" t="s">
        <v>132</v>
      </c>
      <c r="C89" s="5"/>
      <c r="D89" s="5">
        <v>320</v>
      </c>
      <c r="E89" s="5">
        <v>320</v>
      </c>
      <c r="F89" s="4">
        <f t="shared" si="2"/>
        <v>0.005554061937163079</v>
      </c>
      <c r="G89" s="4">
        <f t="shared" si="3"/>
        <v>99.97755811848509</v>
      </c>
    </row>
    <row r="90" spans="1:7" ht="15">
      <c r="A90" s="2">
        <v>87</v>
      </c>
      <c r="B90" s="2" t="s">
        <v>153</v>
      </c>
      <c r="C90" s="5"/>
      <c r="D90" s="5">
        <v>320</v>
      </c>
      <c r="E90" s="5">
        <v>320</v>
      </c>
      <c r="F90" s="4">
        <f t="shared" si="2"/>
        <v>0.005554061937163079</v>
      </c>
      <c r="G90" s="4">
        <f t="shared" si="3"/>
        <v>99.98311218042225</v>
      </c>
    </row>
    <row r="91" spans="1:7" ht="15">
      <c r="A91" s="2">
        <v>88</v>
      </c>
      <c r="B91" s="2" t="s">
        <v>182</v>
      </c>
      <c r="C91" s="5"/>
      <c r="D91" s="5">
        <v>320</v>
      </c>
      <c r="E91" s="5">
        <v>320</v>
      </c>
      <c r="F91" s="4">
        <f t="shared" si="2"/>
        <v>0.005554061937163079</v>
      </c>
      <c r="G91" s="4">
        <f t="shared" si="3"/>
        <v>99.98866624235941</v>
      </c>
    </row>
    <row r="92" spans="1:7" ht="15">
      <c r="A92" s="2">
        <v>89</v>
      </c>
      <c r="B92" s="2" t="s">
        <v>100</v>
      </c>
      <c r="C92" s="5">
        <v>317</v>
      </c>
      <c r="D92" s="5"/>
      <c r="E92" s="5">
        <v>317</v>
      </c>
      <c r="F92" s="4">
        <f t="shared" si="2"/>
        <v>0.005501992606502175</v>
      </c>
      <c r="G92" s="4">
        <f t="shared" si="3"/>
        <v>99.99416823496591</v>
      </c>
    </row>
    <row r="93" spans="1:7" ht="15">
      <c r="A93" s="2">
        <v>90</v>
      </c>
      <c r="B93" s="2" t="s">
        <v>151</v>
      </c>
      <c r="C93" s="5"/>
      <c r="D93" s="5">
        <v>145</v>
      </c>
      <c r="E93" s="5">
        <v>145</v>
      </c>
      <c r="F93" s="4">
        <f t="shared" si="2"/>
        <v>0.00251668431527702</v>
      </c>
      <c r="G93" s="4">
        <f t="shared" si="3"/>
        <v>99.9966849192812</v>
      </c>
    </row>
    <row r="94" spans="1:7" ht="15">
      <c r="A94" s="2">
        <v>91</v>
      </c>
      <c r="B94" s="2" t="s">
        <v>156</v>
      </c>
      <c r="C94" s="5">
        <v>15</v>
      </c>
      <c r="D94" s="5">
        <v>90</v>
      </c>
      <c r="E94" s="5">
        <v>105</v>
      </c>
      <c r="F94" s="4">
        <f t="shared" si="2"/>
        <v>0.0018224265731316353</v>
      </c>
      <c r="G94" s="4">
        <f t="shared" si="3"/>
        <v>99.99850734585432</v>
      </c>
    </row>
    <row r="95" spans="1:7" ht="15">
      <c r="A95" s="2">
        <v>92</v>
      </c>
      <c r="B95" s="2" t="s">
        <v>158</v>
      </c>
      <c r="C95" s="5"/>
      <c r="D95" s="5">
        <v>47</v>
      </c>
      <c r="E95" s="5">
        <v>47</v>
      </c>
      <c r="F95" s="4">
        <f t="shared" si="2"/>
        <v>0.0008157528470208272</v>
      </c>
      <c r="G95" s="4">
        <f t="shared" si="3"/>
        <v>99.99932309870134</v>
      </c>
    </row>
    <row r="96" spans="1:7" ht="15">
      <c r="A96" s="2">
        <v>93</v>
      </c>
      <c r="B96" s="2" t="s">
        <v>140</v>
      </c>
      <c r="C96" s="5"/>
      <c r="D96" s="5">
        <v>20</v>
      </c>
      <c r="E96" s="5">
        <v>20</v>
      </c>
      <c r="F96" s="4">
        <f t="shared" si="2"/>
        <v>0.0003471288710726924</v>
      </c>
      <c r="G96" s="4">
        <f t="shared" si="3"/>
        <v>99.99967022757241</v>
      </c>
    </row>
    <row r="97" spans="1:7" ht="15">
      <c r="A97" s="2">
        <v>94</v>
      </c>
      <c r="B97" s="2" t="s">
        <v>115</v>
      </c>
      <c r="C97" s="5">
        <v>1</v>
      </c>
      <c r="D97" s="5">
        <v>14</v>
      </c>
      <c r="E97" s="5">
        <v>15</v>
      </c>
      <c r="F97" s="4">
        <f t="shared" si="2"/>
        <v>0.0002603466533045193</v>
      </c>
      <c r="G97" s="4">
        <f t="shared" si="3"/>
        <v>99.99993057422571</v>
      </c>
    </row>
    <row r="98" spans="1:7" ht="15">
      <c r="A98" s="2">
        <v>95</v>
      </c>
      <c r="B98" s="2" t="s">
        <v>101</v>
      </c>
      <c r="C98" s="5">
        <v>4</v>
      </c>
      <c r="D98" s="5"/>
      <c r="E98" s="5">
        <v>4</v>
      </c>
      <c r="F98" s="4">
        <f t="shared" si="2"/>
        <v>6.942577421453849E-05</v>
      </c>
      <c r="G98" s="4">
        <f t="shared" si="3"/>
        <v>99.99999999999993</v>
      </c>
    </row>
    <row r="99" spans="1:7" ht="15">
      <c r="A99" s="2"/>
      <c r="B99" s="6" t="s">
        <v>19</v>
      </c>
      <c r="C99" s="7">
        <v>4758052</v>
      </c>
      <c r="D99" s="7">
        <v>1003497</v>
      </c>
      <c r="E99" s="7">
        <v>5761549</v>
      </c>
      <c r="F99" s="9">
        <f t="shared" si="2"/>
        <v>100</v>
      </c>
      <c r="G9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2.8515625" style="0" customWidth="1"/>
    <col min="2" max="2" width="13.28125" style="0" bestFit="1" customWidth="1"/>
    <col min="3" max="3" width="15.28125" style="0" bestFit="1" customWidth="1"/>
    <col min="4" max="4" width="13.28125" style="0" bestFit="1" customWidth="1"/>
    <col min="5" max="5" width="16.140625" style="0" bestFit="1" customWidth="1"/>
    <col min="6" max="6" width="13.28125" style="0" bestFit="1" customWidth="1"/>
    <col min="7" max="7" width="13.28125" style="0" customWidth="1"/>
  </cols>
  <sheetData>
    <row r="1" ht="15">
      <c r="A1" s="11" t="s">
        <v>279</v>
      </c>
    </row>
    <row r="2" spans="1:7" ht="15">
      <c r="A2" s="17" t="s">
        <v>195</v>
      </c>
      <c r="B2" s="27" t="s">
        <v>192</v>
      </c>
      <c r="C2" s="28"/>
      <c r="D2" s="27" t="s">
        <v>193</v>
      </c>
      <c r="E2" s="28"/>
      <c r="F2" s="27" t="s">
        <v>194</v>
      </c>
      <c r="G2" s="29"/>
    </row>
    <row r="3" spans="1:7" ht="15">
      <c r="A3" s="17"/>
      <c r="B3" s="30" t="s">
        <v>190</v>
      </c>
      <c r="C3" s="30" t="s">
        <v>191</v>
      </c>
      <c r="D3" s="30" t="s">
        <v>190</v>
      </c>
      <c r="E3" s="30" t="s">
        <v>191</v>
      </c>
      <c r="F3" s="30" t="s">
        <v>190</v>
      </c>
      <c r="G3" s="30" t="s">
        <v>191</v>
      </c>
    </row>
    <row r="4" spans="1:7" ht="15">
      <c r="A4" s="2" t="s">
        <v>280</v>
      </c>
      <c r="B4" s="5">
        <v>526815</v>
      </c>
      <c r="C4" s="5">
        <v>71340021.2546653</v>
      </c>
      <c r="D4" s="5">
        <v>48998</v>
      </c>
      <c r="E4" s="5">
        <v>12084429.299791213</v>
      </c>
      <c r="F4" s="5">
        <v>575813</v>
      </c>
      <c r="G4" s="5">
        <v>83424450.55445652</v>
      </c>
    </row>
    <row r="5" spans="1:7" ht="15">
      <c r="A5" s="2" t="s">
        <v>281</v>
      </c>
      <c r="B5" s="5">
        <v>456618</v>
      </c>
      <c r="C5" s="5">
        <v>60301454.5961113</v>
      </c>
      <c r="D5" s="5">
        <v>45103</v>
      </c>
      <c r="E5" s="5">
        <v>10945924.939717194</v>
      </c>
      <c r="F5" s="5">
        <v>501721</v>
      </c>
      <c r="G5" s="5">
        <v>71247379.53582849</v>
      </c>
    </row>
    <row r="6" spans="1:7" ht="15">
      <c r="A6" s="2" t="s">
        <v>282</v>
      </c>
      <c r="B6" s="5">
        <v>472773</v>
      </c>
      <c r="C6" s="5">
        <v>63505226.961926244</v>
      </c>
      <c r="D6" s="5">
        <v>38986</v>
      </c>
      <c r="E6" s="5">
        <v>8889546.463190394</v>
      </c>
      <c r="F6" s="5">
        <v>511759</v>
      </c>
      <c r="G6" s="5">
        <v>72394773.42511664</v>
      </c>
    </row>
    <row r="7" spans="1:7" ht="15">
      <c r="A7" s="2" t="s">
        <v>283</v>
      </c>
      <c r="B7" s="5">
        <v>396548</v>
      </c>
      <c r="C7" s="5">
        <v>52963464.81900237</v>
      </c>
      <c r="D7" s="5">
        <v>58302</v>
      </c>
      <c r="E7" s="5">
        <v>13774213.559306413</v>
      </c>
      <c r="F7" s="5">
        <v>454850</v>
      </c>
      <c r="G7" s="5">
        <v>66737678.37830878</v>
      </c>
    </row>
    <row r="8" spans="1:7" ht="15">
      <c r="A8" s="2" t="s">
        <v>284</v>
      </c>
      <c r="B8" s="5">
        <v>364875</v>
      </c>
      <c r="C8" s="5">
        <v>45435242.53736276</v>
      </c>
      <c r="D8" s="5">
        <v>82287</v>
      </c>
      <c r="E8" s="5">
        <v>18760199.613721196</v>
      </c>
      <c r="F8" s="5">
        <v>447162</v>
      </c>
      <c r="G8" s="5">
        <v>64195442.15108396</v>
      </c>
    </row>
    <row r="9" spans="1:7" ht="15">
      <c r="A9" s="2" t="s">
        <v>285</v>
      </c>
      <c r="B9" s="5">
        <v>331446</v>
      </c>
      <c r="C9" s="5">
        <v>40547821.40201636</v>
      </c>
      <c r="D9" s="5">
        <v>87353</v>
      </c>
      <c r="E9" s="5">
        <v>18986350.369747195</v>
      </c>
      <c r="F9" s="5">
        <v>418799</v>
      </c>
      <c r="G9" s="5">
        <v>59534171.77176355</v>
      </c>
    </row>
    <row r="10" spans="1:7" ht="15">
      <c r="A10" s="2" t="s">
        <v>286</v>
      </c>
      <c r="B10" s="5">
        <v>412518</v>
      </c>
      <c r="C10" s="5">
        <v>49571168.75616244</v>
      </c>
      <c r="D10" s="5">
        <v>81564</v>
      </c>
      <c r="E10" s="5">
        <v>17682116.165878806</v>
      </c>
      <c r="F10" s="5">
        <v>494082</v>
      </c>
      <c r="G10" s="5">
        <v>67253284.92204125</v>
      </c>
    </row>
    <row r="11" spans="1:7" ht="15">
      <c r="A11" s="2" t="s">
        <v>287</v>
      </c>
      <c r="B11" s="5">
        <v>374359</v>
      </c>
      <c r="C11" s="5">
        <v>44779599.876586735</v>
      </c>
      <c r="D11" s="5">
        <v>105087</v>
      </c>
      <c r="E11" s="5">
        <v>21241284.8181048</v>
      </c>
      <c r="F11" s="5">
        <v>479446</v>
      </c>
      <c r="G11" s="5">
        <v>66020884.69469154</v>
      </c>
    </row>
    <row r="12" spans="1:7" ht="15">
      <c r="A12" s="2" t="s">
        <v>288</v>
      </c>
      <c r="B12" s="5">
        <v>365797</v>
      </c>
      <c r="C12" s="5">
        <v>46122496.33143265</v>
      </c>
      <c r="D12" s="5">
        <v>121938</v>
      </c>
      <c r="E12" s="5">
        <v>25368973.271224763</v>
      </c>
      <c r="F12" s="5">
        <v>487735</v>
      </c>
      <c r="G12" s="5">
        <v>71491469.60265741</v>
      </c>
    </row>
    <row r="13" spans="1:7" ht="15">
      <c r="A13" s="2" t="s">
        <v>289</v>
      </c>
      <c r="B13" s="5">
        <v>238286</v>
      </c>
      <c r="C13" s="5">
        <v>31395997.596604906</v>
      </c>
      <c r="D13" s="5">
        <v>134626</v>
      </c>
      <c r="E13" s="5">
        <v>28448502.63947155</v>
      </c>
      <c r="F13" s="5">
        <v>372912</v>
      </c>
      <c r="G13" s="5">
        <v>59844500.23607646</v>
      </c>
    </row>
    <row r="14" spans="1:7" ht="15">
      <c r="A14" s="2" t="s">
        <v>189</v>
      </c>
      <c r="B14" s="5">
        <v>328420</v>
      </c>
      <c r="C14" s="5">
        <v>45673186.46598961</v>
      </c>
      <c r="D14" s="5">
        <v>124698</v>
      </c>
      <c r="E14" s="5">
        <v>27567408.22196399</v>
      </c>
      <c r="F14" s="5">
        <v>453118</v>
      </c>
      <c r="G14" s="5">
        <v>73240594.6879536</v>
      </c>
    </row>
    <row r="15" spans="1:7" ht="15">
      <c r="A15" s="2" t="s">
        <v>290</v>
      </c>
      <c r="B15" s="5">
        <v>489597</v>
      </c>
      <c r="C15" s="5">
        <v>73879133.87674312</v>
      </c>
      <c r="D15" s="5">
        <v>74555</v>
      </c>
      <c r="E15" s="5">
        <v>16754501.654841589</v>
      </c>
      <c r="F15" s="5">
        <v>564152</v>
      </c>
      <c r="G15" s="5">
        <v>90633635.53158471</v>
      </c>
    </row>
    <row r="16" spans="1:7" ht="15">
      <c r="A16" s="6" t="s">
        <v>19</v>
      </c>
      <c r="B16" s="7">
        <v>4758052</v>
      </c>
      <c r="C16" s="7">
        <v>625514814.4746039</v>
      </c>
      <c r="D16" s="7">
        <v>1003497</v>
      </c>
      <c r="E16" s="7">
        <v>220503451.01695913</v>
      </c>
      <c r="F16" s="7">
        <f>SUM(F4:F15)</f>
        <v>5761549</v>
      </c>
      <c r="G16" s="7">
        <v>846018265.491563</v>
      </c>
    </row>
    <row r="26" ht="15">
      <c r="C26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  <col min="4" max="4" width="14.28125" style="0" bestFit="1" customWidth="1"/>
    <col min="5" max="5" width="13.28125" style="0" bestFit="1" customWidth="1"/>
  </cols>
  <sheetData>
    <row r="1" ht="15.75">
      <c r="A1" s="26" t="s">
        <v>278</v>
      </c>
    </row>
    <row r="3" spans="1:7" ht="45">
      <c r="A3" s="17" t="s">
        <v>93</v>
      </c>
      <c r="B3" s="17" t="s">
        <v>277</v>
      </c>
      <c r="C3" s="17" t="s">
        <v>30</v>
      </c>
      <c r="D3" s="17" t="s">
        <v>29</v>
      </c>
      <c r="E3" s="17" t="s">
        <v>19</v>
      </c>
      <c r="F3" s="18" t="s">
        <v>91</v>
      </c>
      <c r="G3" s="18" t="s">
        <v>92</v>
      </c>
    </row>
    <row r="4" spans="1:7" ht="15">
      <c r="A4" s="2">
        <v>1</v>
      </c>
      <c r="B4" s="2" t="s">
        <v>234</v>
      </c>
      <c r="C4" s="5">
        <v>674259</v>
      </c>
      <c r="D4" s="5">
        <v>130309</v>
      </c>
      <c r="E4" s="5">
        <v>804568</v>
      </c>
      <c r="F4" s="4">
        <f aca="true" t="shared" si="0" ref="F4:F35">E4/$E$54*100</f>
        <v>13.9644390770607</v>
      </c>
      <c r="G4" s="4">
        <f>F4</f>
        <v>13.9644390770607</v>
      </c>
    </row>
    <row r="5" spans="1:7" ht="15">
      <c r="A5" s="2">
        <v>2</v>
      </c>
      <c r="B5" s="2" t="s">
        <v>227</v>
      </c>
      <c r="C5" s="5">
        <v>440263</v>
      </c>
      <c r="D5" s="5">
        <v>113763</v>
      </c>
      <c r="E5" s="5">
        <v>554026</v>
      </c>
      <c r="F5" s="4">
        <f t="shared" si="0"/>
        <v>9.615920996245976</v>
      </c>
      <c r="G5" s="4">
        <f>F5+G4</f>
        <v>23.580360073306675</v>
      </c>
    </row>
    <row r="6" spans="1:7" ht="15">
      <c r="A6" s="2">
        <v>3</v>
      </c>
      <c r="B6" s="2" t="s">
        <v>238</v>
      </c>
      <c r="C6" s="5">
        <v>343220</v>
      </c>
      <c r="D6" s="5">
        <v>99390</v>
      </c>
      <c r="E6" s="5">
        <v>442610</v>
      </c>
      <c r="F6" s="4">
        <f t="shared" si="0"/>
        <v>7.68213548127422</v>
      </c>
      <c r="G6" s="4">
        <f aca="true" t="shared" si="1" ref="G6:G53">F6+G5</f>
        <v>31.262495554580894</v>
      </c>
    </row>
    <row r="7" spans="1:7" ht="15">
      <c r="A7" s="2">
        <v>4</v>
      </c>
      <c r="B7" s="2" t="s">
        <v>222</v>
      </c>
      <c r="C7" s="5">
        <v>383357</v>
      </c>
      <c r="D7" s="5">
        <v>15133</v>
      </c>
      <c r="E7" s="5">
        <v>398490</v>
      </c>
      <c r="F7" s="4">
        <f t="shared" si="0"/>
        <v>6.91636919168786</v>
      </c>
      <c r="G7" s="4">
        <f t="shared" si="1"/>
        <v>38.17886474626876</v>
      </c>
    </row>
    <row r="8" spans="1:7" ht="15">
      <c r="A8" s="2">
        <v>5</v>
      </c>
      <c r="B8" s="2" t="s">
        <v>209</v>
      </c>
      <c r="C8" s="5">
        <v>273746</v>
      </c>
      <c r="D8" s="5">
        <v>114812</v>
      </c>
      <c r="E8" s="5">
        <v>388558</v>
      </c>
      <c r="F8" s="4">
        <f t="shared" si="0"/>
        <v>6.743984994313161</v>
      </c>
      <c r="G8" s="4">
        <f t="shared" si="1"/>
        <v>44.92284974058192</v>
      </c>
    </row>
    <row r="9" spans="1:7" ht="15">
      <c r="A9" s="2">
        <v>6</v>
      </c>
      <c r="B9" s="2" t="s">
        <v>243</v>
      </c>
      <c r="C9" s="5">
        <v>230125</v>
      </c>
      <c r="D9" s="5">
        <v>69811</v>
      </c>
      <c r="E9" s="5">
        <v>299936</v>
      </c>
      <c r="F9" s="4">
        <f t="shared" si="0"/>
        <v>5.205822253702954</v>
      </c>
      <c r="G9" s="4">
        <f t="shared" si="1"/>
        <v>50.12867199428487</v>
      </c>
    </row>
    <row r="10" spans="1:7" ht="15">
      <c r="A10" s="2">
        <v>7</v>
      </c>
      <c r="B10" s="2" t="s">
        <v>203</v>
      </c>
      <c r="C10" s="5">
        <v>260902</v>
      </c>
      <c r="D10" s="5">
        <v>37607</v>
      </c>
      <c r="E10" s="5">
        <v>298509</v>
      </c>
      <c r="F10" s="4">
        <f t="shared" si="0"/>
        <v>5.181054608751917</v>
      </c>
      <c r="G10" s="4">
        <f t="shared" si="1"/>
        <v>55.309726603036786</v>
      </c>
    </row>
    <row r="11" spans="1:7" ht="15">
      <c r="A11" s="2">
        <v>8</v>
      </c>
      <c r="B11" s="2" t="s">
        <v>200</v>
      </c>
      <c r="C11" s="5">
        <v>221201</v>
      </c>
      <c r="D11" s="5"/>
      <c r="E11" s="5">
        <v>221201</v>
      </c>
      <c r="F11" s="4">
        <f t="shared" si="0"/>
        <v>3.839262670507532</v>
      </c>
      <c r="G11" s="4">
        <f t="shared" si="1"/>
        <v>59.148989273544316</v>
      </c>
    </row>
    <row r="12" spans="1:7" ht="15">
      <c r="A12" s="2">
        <v>9</v>
      </c>
      <c r="B12" s="2" t="s">
        <v>215</v>
      </c>
      <c r="C12" s="5">
        <v>129070</v>
      </c>
      <c r="D12" s="5">
        <v>20289</v>
      </c>
      <c r="E12" s="5">
        <v>149359</v>
      </c>
      <c r="F12" s="4">
        <f t="shared" si="0"/>
        <v>2.5923410527273134</v>
      </c>
      <c r="G12" s="4">
        <f t="shared" si="1"/>
        <v>61.74133032627163</v>
      </c>
    </row>
    <row r="13" spans="1:7" ht="15">
      <c r="A13" s="2">
        <v>10</v>
      </c>
      <c r="B13" s="2" t="s">
        <v>233</v>
      </c>
      <c r="C13" s="5">
        <v>66192</v>
      </c>
      <c r="D13" s="5">
        <v>34670</v>
      </c>
      <c r="E13" s="5">
        <v>100862</v>
      </c>
      <c r="F13" s="4">
        <f t="shared" si="0"/>
        <v>1.750605609706695</v>
      </c>
      <c r="G13" s="4">
        <f t="shared" si="1"/>
        <v>63.491935935978326</v>
      </c>
    </row>
    <row r="14" spans="1:7" ht="15">
      <c r="A14" s="2">
        <v>11</v>
      </c>
      <c r="B14" s="2" t="s">
        <v>242</v>
      </c>
      <c r="C14" s="5">
        <v>88388</v>
      </c>
      <c r="D14" s="5">
        <v>6350</v>
      </c>
      <c r="E14" s="5">
        <v>94738</v>
      </c>
      <c r="F14" s="4">
        <f t="shared" si="0"/>
        <v>1.6443147493842367</v>
      </c>
      <c r="G14" s="4">
        <f t="shared" si="1"/>
        <v>65.13625068536257</v>
      </c>
    </row>
    <row r="15" spans="1:7" ht="15">
      <c r="A15" s="2">
        <v>12</v>
      </c>
      <c r="B15" s="2" t="s">
        <v>217</v>
      </c>
      <c r="C15" s="5">
        <v>80472</v>
      </c>
      <c r="D15" s="5">
        <v>13457</v>
      </c>
      <c r="E15" s="5">
        <v>93929</v>
      </c>
      <c r="F15" s="4">
        <f t="shared" si="0"/>
        <v>1.6302733865493464</v>
      </c>
      <c r="G15" s="4">
        <f t="shared" si="1"/>
        <v>66.76652407191192</v>
      </c>
    </row>
    <row r="16" spans="1:7" ht="15">
      <c r="A16" s="2">
        <v>13</v>
      </c>
      <c r="B16" s="2" t="s">
        <v>196</v>
      </c>
      <c r="C16" s="5">
        <v>91670</v>
      </c>
      <c r="D16" s="5"/>
      <c r="E16" s="5">
        <v>91670</v>
      </c>
      <c r="F16" s="4">
        <f t="shared" si="0"/>
        <v>1.5910651805616856</v>
      </c>
      <c r="G16" s="4">
        <f t="shared" si="1"/>
        <v>68.3575892524736</v>
      </c>
    </row>
    <row r="17" spans="1:7" ht="15">
      <c r="A17" s="2">
        <v>14</v>
      </c>
      <c r="B17" s="2" t="s">
        <v>219</v>
      </c>
      <c r="C17" s="5">
        <v>84184</v>
      </c>
      <c r="D17" s="5">
        <v>620</v>
      </c>
      <c r="E17" s="5">
        <v>84804</v>
      </c>
      <c r="F17" s="4">
        <f t="shared" si="0"/>
        <v>1.4718958391224304</v>
      </c>
      <c r="G17" s="4">
        <f t="shared" si="1"/>
        <v>69.82948509159603</v>
      </c>
    </row>
    <row r="18" spans="1:7" ht="15">
      <c r="A18" s="2">
        <v>15</v>
      </c>
      <c r="B18" s="2" t="s">
        <v>202</v>
      </c>
      <c r="C18" s="5">
        <v>53789</v>
      </c>
      <c r="D18" s="5">
        <v>29440</v>
      </c>
      <c r="E18" s="5">
        <v>83229</v>
      </c>
      <c r="F18" s="4">
        <f t="shared" si="0"/>
        <v>1.444559440525456</v>
      </c>
      <c r="G18" s="4">
        <f t="shared" si="1"/>
        <v>71.27404453212148</v>
      </c>
    </row>
    <row r="19" spans="1:7" ht="15">
      <c r="A19" s="2">
        <v>16</v>
      </c>
      <c r="B19" s="2" t="s">
        <v>211</v>
      </c>
      <c r="C19" s="5">
        <v>74652</v>
      </c>
      <c r="D19" s="5">
        <v>2672</v>
      </c>
      <c r="E19" s="5">
        <v>77324</v>
      </c>
      <c r="F19" s="4">
        <f t="shared" si="0"/>
        <v>1.3420696413412436</v>
      </c>
      <c r="G19" s="4">
        <f t="shared" si="1"/>
        <v>72.61611417346272</v>
      </c>
    </row>
    <row r="20" spans="1:7" ht="15">
      <c r="A20" s="2">
        <v>17</v>
      </c>
      <c r="B20" s="2" t="s">
        <v>206</v>
      </c>
      <c r="C20" s="5">
        <v>72450</v>
      </c>
      <c r="D20" s="5"/>
      <c r="E20" s="5">
        <v>72450</v>
      </c>
      <c r="F20" s="4">
        <f t="shared" si="0"/>
        <v>1.2574743354608282</v>
      </c>
      <c r="G20" s="4">
        <f t="shared" si="1"/>
        <v>73.87358850892355</v>
      </c>
    </row>
    <row r="21" spans="1:7" ht="15">
      <c r="A21" s="2">
        <v>18</v>
      </c>
      <c r="B21" s="2" t="s">
        <v>214</v>
      </c>
      <c r="C21" s="5">
        <v>69650</v>
      </c>
      <c r="D21" s="5"/>
      <c r="E21" s="5">
        <v>69650</v>
      </c>
      <c r="F21" s="4">
        <f t="shared" si="0"/>
        <v>1.2088762935106514</v>
      </c>
      <c r="G21" s="4">
        <f t="shared" si="1"/>
        <v>75.0824648024342</v>
      </c>
    </row>
    <row r="22" spans="1:7" ht="15">
      <c r="A22" s="2">
        <v>19</v>
      </c>
      <c r="B22" s="2" t="s">
        <v>236</v>
      </c>
      <c r="C22" s="5">
        <v>67360</v>
      </c>
      <c r="D22" s="5"/>
      <c r="E22" s="5">
        <v>67360</v>
      </c>
      <c r="F22" s="4">
        <f t="shared" si="0"/>
        <v>1.169130037772828</v>
      </c>
      <c r="G22" s="4">
        <f t="shared" si="1"/>
        <v>76.25159484020703</v>
      </c>
    </row>
    <row r="23" spans="1:7" ht="15">
      <c r="A23" s="2">
        <v>20</v>
      </c>
      <c r="B23" s="2" t="s">
        <v>198</v>
      </c>
      <c r="C23" s="5">
        <v>64683</v>
      </c>
      <c r="D23" s="5"/>
      <c r="E23" s="5">
        <v>64683</v>
      </c>
      <c r="F23" s="4">
        <f t="shared" si="0"/>
        <v>1.1226668383797482</v>
      </c>
      <c r="G23" s="4">
        <f t="shared" si="1"/>
        <v>77.37426167858678</v>
      </c>
    </row>
    <row r="24" spans="1:7" ht="15">
      <c r="A24" s="2">
        <v>21</v>
      </c>
      <c r="B24" s="2" t="s">
        <v>220</v>
      </c>
      <c r="C24" s="5">
        <v>55026</v>
      </c>
      <c r="D24" s="5">
        <v>2120</v>
      </c>
      <c r="E24" s="5">
        <v>57146</v>
      </c>
      <c r="F24" s="4">
        <f t="shared" si="0"/>
        <v>0.991851323316004</v>
      </c>
      <c r="G24" s="4">
        <f t="shared" si="1"/>
        <v>78.36611300190278</v>
      </c>
    </row>
    <row r="25" spans="1:7" ht="15">
      <c r="A25" s="2">
        <v>22</v>
      </c>
      <c r="B25" s="2" t="s">
        <v>213</v>
      </c>
      <c r="C25" s="5">
        <v>2550</v>
      </c>
      <c r="D25" s="5">
        <v>46200</v>
      </c>
      <c r="E25" s="5">
        <v>48750</v>
      </c>
      <c r="F25" s="4">
        <f t="shared" si="0"/>
        <v>0.8461266232396878</v>
      </c>
      <c r="G25" s="4">
        <f t="shared" si="1"/>
        <v>79.21223962514246</v>
      </c>
    </row>
    <row r="26" spans="1:7" ht="15">
      <c r="A26" s="2">
        <v>23</v>
      </c>
      <c r="B26" s="2" t="s">
        <v>244</v>
      </c>
      <c r="C26" s="5">
        <v>43274</v>
      </c>
      <c r="D26" s="5">
        <v>988</v>
      </c>
      <c r="E26" s="5">
        <v>44262</v>
      </c>
      <c r="F26" s="4">
        <f t="shared" si="0"/>
        <v>0.7682309045709756</v>
      </c>
      <c r="G26" s="4">
        <f t="shared" si="1"/>
        <v>79.98047052971343</v>
      </c>
    </row>
    <row r="27" spans="1:7" ht="15">
      <c r="A27" s="2">
        <v>24</v>
      </c>
      <c r="B27" s="2" t="s">
        <v>228</v>
      </c>
      <c r="C27" s="5">
        <v>33561</v>
      </c>
      <c r="D27" s="5">
        <v>9582</v>
      </c>
      <c r="E27" s="5">
        <v>43143</v>
      </c>
      <c r="F27" s="4">
        <f t="shared" si="0"/>
        <v>0.7488090442344585</v>
      </c>
      <c r="G27" s="4">
        <f t="shared" si="1"/>
        <v>80.72927957394789</v>
      </c>
    </row>
    <row r="28" spans="1:7" ht="15">
      <c r="A28" s="2">
        <v>25</v>
      </c>
      <c r="B28" s="2" t="s">
        <v>208</v>
      </c>
      <c r="C28" s="5">
        <v>39453</v>
      </c>
      <c r="D28" s="5"/>
      <c r="E28" s="5">
        <v>39453</v>
      </c>
      <c r="F28" s="4">
        <f t="shared" si="0"/>
        <v>0.6847637675215467</v>
      </c>
      <c r="G28" s="4">
        <f t="shared" si="1"/>
        <v>81.41404334146944</v>
      </c>
    </row>
    <row r="29" spans="1:7" ht="15">
      <c r="A29" s="2">
        <v>26</v>
      </c>
      <c r="B29" s="2" t="s">
        <v>205</v>
      </c>
      <c r="C29" s="5">
        <v>15900</v>
      </c>
      <c r="D29" s="5">
        <v>12363</v>
      </c>
      <c r="E29" s="5">
        <v>28263</v>
      </c>
      <c r="F29" s="4">
        <f t="shared" si="0"/>
        <v>0.49054516415637534</v>
      </c>
      <c r="G29" s="4">
        <f t="shared" si="1"/>
        <v>81.90458850562581</v>
      </c>
    </row>
    <row r="30" spans="1:7" ht="15">
      <c r="A30" s="2">
        <v>27</v>
      </c>
      <c r="B30" s="2" t="s">
        <v>204</v>
      </c>
      <c r="C30" s="5">
        <v>17200</v>
      </c>
      <c r="D30" s="5">
        <v>9560</v>
      </c>
      <c r="E30" s="5">
        <v>26760</v>
      </c>
      <c r="F30" s="4">
        <f t="shared" si="0"/>
        <v>0.4644584294952625</v>
      </c>
      <c r="G30" s="4">
        <f t="shared" si="1"/>
        <v>82.36904693512108</v>
      </c>
    </row>
    <row r="31" spans="1:7" ht="15">
      <c r="A31" s="2">
        <v>28</v>
      </c>
      <c r="B31" s="2" t="s">
        <v>235</v>
      </c>
      <c r="C31" s="5">
        <v>20932</v>
      </c>
      <c r="D31" s="5">
        <v>4160</v>
      </c>
      <c r="E31" s="5">
        <v>25092</v>
      </c>
      <c r="F31" s="4">
        <f t="shared" si="0"/>
        <v>0.4355078816477999</v>
      </c>
      <c r="G31" s="4">
        <f t="shared" si="1"/>
        <v>82.80455481676887</v>
      </c>
    </row>
    <row r="32" spans="1:7" ht="15">
      <c r="A32" s="2">
        <v>29</v>
      </c>
      <c r="B32" s="2" t="s">
        <v>232</v>
      </c>
      <c r="C32" s="5">
        <v>23950</v>
      </c>
      <c r="D32" s="5">
        <v>320</v>
      </c>
      <c r="E32" s="5">
        <v>24270</v>
      </c>
      <c r="F32" s="4">
        <f t="shared" si="0"/>
        <v>0.4212408850467123</v>
      </c>
      <c r="G32" s="4">
        <f t="shared" si="1"/>
        <v>83.22579570181558</v>
      </c>
    </row>
    <row r="33" spans="1:7" ht="15">
      <c r="A33" s="2">
        <v>30</v>
      </c>
      <c r="B33" s="2" t="s">
        <v>197</v>
      </c>
      <c r="C33" s="5">
        <v>23450</v>
      </c>
      <c r="D33" s="5"/>
      <c r="E33" s="5">
        <v>23450</v>
      </c>
      <c r="F33" s="4">
        <f t="shared" si="0"/>
        <v>0.40700860133273187</v>
      </c>
      <c r="G33" s="4">
        <f t="shared" si="1"/>
        <v>83.63280430314832</v>
      </c>
    </row>
    <row r="34" spans="1:7" ht="15">
      <c r="A34" s="2">
        <v>31</v>
      </c>
      <c r="B34" s="2" t="s">
        <v>207</v>
      </c>
      <c r="C34" s="5">
        <v>20520</v>
      </c>
      <c r="D34" s="5">
        <v>2880</v>
      </c>
      <c r="E34" s="5">
        <v>23400</v>
      </c>
      <c r="F34" s="4">
        <f t="shared" si="0"/>
        <v>0.4061407791550502</v>
      </c>
      <c r="G34" s="4">
        <f t="shared" si="1"/>
        <v>84.03894508230337</v>
      </c>
    </row>
    <row r="35" spans="1:7" ht="15">
      <c r="A35" s="2">
        <v>32</v>
      </c>
      <c r="B35" s="2" t="s">
        <v>237</v>
      </c>
      <c r="C35" s="5">
        <v>14704</v>
      </c>
      <c r="D35" s="5">
        <v>8520</v>
      </c>
      <c r="E35" s="5">
        <v>23224</v>
      </c>
      <c r="F35" s="4">
        <f t="shared" si="0"/>
        <v>0.40308604508961043</v>
      </c>
      <c r="G35" s="4">
        <f t="shared" si="1"/>
        <v>84.44203112739298</v>
      </c>
    </row>
    <row r="36" spans="1:7" ht="15">
      <c r="A36" s="2">
        <v>33</v>
      </c>
      <c r="B36" s="2" t="s">
        <v>239</v>
      </c>
      <c r="C36" s="5">
        <v>23000</v>
      </c>
      <c r="D36" s="5"/>
      <c r="E36" s="5">
        <v>23000</v>
      </c>
      <c r="F36" s="4">
        <f aca="true" t="shared" si="2" ref="F36:F53">E36/$E$54*100</f>
        <v>0.3991982017335963</v>
      </c>
      <c r="G36" s="4">
        <f t="shared" si="1"/>
        <v>84.84122932912658</v>
      </c>
    </row>
    <row r="37" spans="1:7" ht="15">
      <c r="A37" s="2">
        <v>34</v>
      </c>
      <c r="B37" s="2" t="s">
        <v>210</v>
      </c>
      <c r="C37" s="5">
        <v>22050</v>
      </c>
      <c r="D37" s="5"/>
      <c r="E37" s="5">
        <v>22050</v>
      </c>
      <c r="F37" s="4">
        <f t="shared" si="2"/>
        <v>0.3827095803576434</v>
      </c>
      <c r="G37" s="4">
        <f t="shared" si="1"/>
        <v>85.22393890948422</v>
      </c>
    </row>
    <row r="38" spans="1:7" ht="15">
      <c r="A38" s="2">
        <v>35</v>
      </c>
      <c r="B38" s="2" t="s">
        <v>212</v>
      </c>
      <c r="C38" s="5">
        <v>22050</v>
      </c>
      <c r="D38" s="5"/>
      <c r="E38" s="5">
        <v>22050</v>
      </c>
      <c r="F38" s="4">
        <f t="shared" si="2"/>
        <v>0.3827095803576434</v>
      </c>
      <c r="G38" s="4">
        <f t="shared" si="1"/>
        <v>85.60664848984186</v>
      </c>
    </row>
    <row r="39" spans="1:7" ht="15">
      <c r="A39" s="2">
        <v>36</v>
      </c>
      <c r="B39" s="2" t="s">
        <v>218</v>
      </c>
      <c r="C39" s="5">
        <v>20691</v>
      </c>
      <c r="D39" s="5"/>
      <c r="E39" s="5">
        <v>20691</v>
      </c>
      <c r="F39" s="4">
        <f t="shared" si="2"/>
        <v>0.35912217356825393</v>
      </c>
      <c r="G39" s="4">
        <f t="shared" si="1"/>
        <v>85.96577066341011</v>
      </c>
    </row>
    <row r="40" spans="1:7" ht="15">
      <c r="A40" s="2">
        <v>37</v>
      </c>
      <c r="B40" s="2" t="s">
        <v>240</v>
      </c>
      <c r="C40" s="5">
        <v>19190</v>
      </c>
      <c r="D40" s="5">
        <v>100</v>
      </c>
      <c r="E40" s="5">
        <v>19290</v>
      </c>
      <c r="F40" s="4">
        <f t="shared" si="2"/>
        <v>0.33480579614961187</v>
      </c>
      <c r="G40" s="4">
        <f t="shared" si="1"/>
        <v>86.30057645955972</v>
      </c>
    </row>
    <row r="41" spans="1:7" ht="15">
      <c r="A41" s="2">
        <v>38</v>
      </c>
      <c r="B41" s="2" t="s">
        <v>223</v>
      </c>
      <c r="C41" s="5">
        <v>17230</v>
      </c>
      <c r="D41" s="5">
        <v>320</v>
      </c>
      <c r="E41" s="5">
        <v>17550</v>
      </c>
      <c r="F41" s="4">
        <f t="shared" si="2"/>
        <v>0.3046055843662876</v>
      </c>
      <c r="G41" s="4">
        <f t="shared" si="1"/>
        <v>86.605182043926</v>
      </c>
    </row>
    <row r="42" spans="1:7" ht="15">
      <c r="A42" s="2">
        <v>39</v>
      </c>
      <c r="B42" s="2" t="s">
        <v>231</v>
      </c>
      <c r="C42" s="5">
        <v>15492</v>
      </c>
      <c r="D42" s="5">
        <v>334</v>
      </c>
      <c r="E42" s="5">
        <v>15826</v>
      </c>
      <c r="F42" s="4">
        <f t="shared" si="2"/>
        <v>0.27468307567982153</v>
      </c>
      <c r="G42" s="4">
        <f t="shared" si="1"/>
        <v>86.87986511960582</v>
      </c>
    </row>
    <row r="43" spans="1:7" ht="15">
      <c r="A43" s="2">
        <v>40</v>
      </c>
      <c r="B43" s="2" t="s">
        <v>199</v>
      </c>
      <c r="C43" s="5"/>
      <c r="D43" s="5">
        <v>15380</v>
      </c>
      <c r="E43" s="5">
        <v>15380</v>
      </c>
      <c r="F43" s="4">
        <f t="shared" si="2"/>
        <v>0.26694210185490047</v>
      </c>
      <c r="G43" s="4">
        <f t="shared" si="1"/>
        <v>87.14680722146072</v>
      </c>
    </row>
    <row r="44" spans="1:7" ht="15">
      <c r="A44" s="2">
        <v>41</v>
      </c>
      <c r="B44" s="2" t="s">
        <v>230</v>
      </c>
      <c r="C44" s="5">
        <v>15209</v>
      </c>
      <c r="D44" s="5"/>
      <c r="E44" s="5">
        <v>15209</v>
      </c>
      <c r="F44" s="4">
        <f t="shared" si="2"/>
        <v>0.26397415000722896</v>
      </c>
      <c r="G44" s="4">
        <f t="shared" si="1"/>
        <v>87.41078137146795</v>
      </c>
    </row>
    <row r="45" spans="1:7" ht="15">
      <c r="A45" s="2">
        <v>42</v>
      </c>
      <c r="B45" s="2" t="s">
        <v>241</v>
      </c>
      <c r="C45" s="5">
        <v>15059</v>
      </c>
      <c r="D45" s="5"/>
      <c r="E45" s="5">
        <v>15059</v>
      </c>
      <c r="F45" s="4">
        <f t="shared" si="2"/>
        <v>0.26137068347418374</v>
      </c>
      <c r="G45" s="4">
        <f t="shared" si="1"/>
        <v>87.67215205494213</v>
      </c>
    </row>
    <row r="46" spans="1:7" ht="15">
      <c r="A46" s="2">
        <v>43</v>
      </c>
      <c r="B46" s="2" t="s">
        <v>225</v>
      </c>
      <c r="C46" s="5">
        <v>8684</v>
      </c>
      <c r="D46" s="5">
        <v>6229</v>
      </c>
      <c r="E46" s="5">
        <v>14913</v>
      </c>
      <c r="F46" s="4">
        <f t="shared" si="2"/>
        <v>0.2588366427153531</v>
      </c>
      <c r="G46" s="4">
        <f t="shared" si="1"/>
        <v>87.93098869765748</v>
      </c>
    </row>
    <row r="47" spans="1:7" ht="15">
      <c r="A47" s="2">
        <v>44</v>
      </c>
      <c r="B47" s="2" t="s">
        <v>224</v>
      </c>
      <c r="C47" s="5">
        <v>14050</v>
      </c>
      <c r="D47" s="5"/>
      <c r="E47" s="5">
        <v>14050</v>
      </c>
      <c r="F47" s="4">
        <f t="shared" si="2"/>
        <v>0.24385803192856645</v>
      </c>
      <c r="G47" s="4">
        <f t="shared" si="1"/>
        <v>88.17484672958605</v>
      </c>
    </row>
    <row r="48" spans="1:7" ht="15">
      <c r="A48" s="2">
        <v>45</v>
      </c>
      <c r="B48" s="2" t="s">
        <v>216</v>
      </c>
      <c r="C48" s="5">
        <v>11652</v>
      </c>
      <c r="D48" s="5">
        <v>2240</v>
      </c>
      <c r="E48" s="5">
        <v>13892</v>
      </c>
      <c r="F48" s="4">
        <f t="shared" si="2"/>
        <v>0.24111571384709216</v>
      </c>
      <c r="G48" s="4">
        <f t="shared" si="1"/>
        <v>88.41596244343314</v>
      </c>
    </row>
    <row r="49" spans="1:7" ht="15">
      <c r="A49" s="2">
        <v>46</v>
      </c>
      <c r="B49" s="2" t="s">
        <v>221</v>
      </c>
      <c r="C49" s="5">
        <v>13735</v>
      </c>
      <c r="D49" s="5"/>
      <c r="E49" s="5">
        <v>13735</v>
      </c>
      <c r="F49" s="4">
        <f t="shared" si="2"/>
        <v>0.23839075220917152</v>
      </c>
      <c r="G49" s="4">
        <f t="shared" si="1"/>
        <v>88.65435319564232</v>
      </c>
    </row>
    <row r="50" spans="1:7" ht="15">
      <c r="A50" s="2">
        <v>47</v>
      </c>
      <c r="B50" s="2" t="s">
        <v>229</v>
      </c>
      <c r="C50" s="5">
        <v>6080</v>
      </c>
      <c r="D50" s="5">
        <v>7360</v>
      </c>
      <c r="E50" s="5">
        <v>13440</v>
      </c>
      <c r="F50" s="4">
        <f t="shared" si="2"/>
        <v>0.23327060136084932</v>
      </c>
      <c r="G50" s="4">
        <f t="shared" si="1"/>
        <v>88.88762379700316</v>
      </c>
    </row>
    <row r="51" spans="1:7" ht="15">
      <c r="A51" s="2">
        <v>48</v>
      </c>
      <c r="B51" s="2" t="s">
        <v>201</v>
      </c>
      <c r="C51" s="5">
        <v>3270</v>
      </c>
      <c r="D51" s="5">
        <v>9974</v>
      </c>
      <c r="E51" s="5">
        <v>13244</v>
      </c>
      <c r="F51" s="4">
        <f t="shared" si="2"/>
        <v>0.22986873842433692</v>
      </c>
      <c r="G51" s="4">
        <f t="shared" si="1"/>
        <v>89.1174925354275</v>
      </c>
    </row>
    <row r="52" spans="1:7" ht="15">
      <c r="A52" s="2">
        <v>49</v>
      </c>
      <c r="B52" s="2" t="s">
        <v>226</v>
      </c>
      <c r="C52" s="5">
        <v>9988</v>
      </c>
      <c r="D52" s="5">
        <v>3044</v>
      </c>
      <c r="E52" s="5">
        <v>13032</v>
      </c>
      <c r="F52" s="4">
        <f t="shared" si="2"/>
        <v>0.2261891723909664</v>
      </c>
      <c r="G52" s="4">
        <f t="shared" si="1"/>
        <v>89.34368170781846</v>
      </c>
    </row>
    <row r="53" spans="1:7" ht="15">
      <c r="A53" s="2">
        <v>50</v>
      </c>
      <c r="B53" s="2" t="s">
        <v>245</v>
      </c>
      <c r="C53" s="5">
        <v>440469</v>
      </c>
      <c r="D53" s="5">
        <v>173500</v>
      </c>
      <c r="E53" s="5">
        <v>613969</v>
      </c>
      <c r="F53" s="4">
        <f t="shared" si="2"/>
        <v>10.656318292181496</v>
      </c>
      <c r="G53" s="4">
        <f t="shared" si="1"/>
        <v>99.99999999999996</v>
      </c>
    </row>
    <row r="54" spans="1:7" ht="15">
      <c r="A54" s="2"/>
      <c r="B54" s="6" t="s">
        <v>19</v>
      </c>
      <c r="C54" s="7">
        <v>4758052</v>
      </c>
      <c r="D54" s="7">
        <v>1003497</v>
      </c>
      <c r="E54" s="7">
        <v>5761549</v>
      </c>
      <c r="F54" s="6"/>
      <c r="G5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Ronald Sentamu Kasibante</cp:lastModifiedBy>
  <cp:lastPrinted>2023-10-27T12:07:04Z</cp:lastPrinted>
  <dcterms:created xsi:type="dcterms:W3CDTF">2023-08-28T11:06:37Z</dcterms:created>
  <dcterms:modified xsi:type="dcterms:W3CDTF">2023-12-04T07:15:07Z</dcterms:modified>
  <cp:category/>
  <cp:version/>
  <cp:contentType/>
  <cp:contentStatus/>
</cp:coreProperties>
</file>